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0" windowWidth="18555" windowHeight="11760"/>
  </bookViews>
  <sheets>
    <sheet name="форма 2п new" sheetId="3" r:id="rId1"/>
  </sheets>
  <definedNames>
    <definedName name="_xlnm.Print_Titles" localSheetId="0">'форма 2п new'!$6:$8</definedName>
    <definedName name="_xlnm.Print_Area" localSheetId="0">'форма 2п new'!$A$1:$Z$225</definedName>
    <definedName name="Регионы">#REF!</definedName>
  </definedNames>
  <calcPr calcId="125725"/>
</workbook>
</file>

<file path=xl/calcChain.xml><?xml version="1.0" encoding="utf-8"?>
<calcChain xmlns="http://schemas.openxmlformats.org/spreadsheetml/2006/main">
  <c r="Y225" i="3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H218"/>
  <c r="Y188" l="1"/>
  <c r="Y202" s="1"/>
  <c r="X188"/>
  <c r="X202" s="1"/>
  <c r="W188"/>
  <c r="W202" s="1"/>
  <c r="Y187"/>
  <c r="X187"/>
  <c r="W187"/>
  <c r="Y171"/>
  <c r="Y182" s="1"/>
  <c r="X171"/>
  <c r="X182" s="1"/>
  <c r="W171"/>
  <c r="W182" s="1"/>
  <c r="V188"/>
  <c r="V202" s="1"/>
  <c r="U188"/>
  <c r="U202" s="1"/>
  <c r="T188"/>
  <c r="T202" s="1"/>
  <c r="V187"/>
  <c r="U187"/>
  <c r="T187"/>
  <c r="V182"/>
  <c r="V171"/>
  <c r="U171"/>
  <c r="U182" s="1"/>
  <c r="T171"/>
  <c r="T182" s="1"/>
  <c r="S188"/>
  <c r="S202" s="1"/>
  <c r="R188"/>
  <c r="R202" s="1"/>
  <c r="Q188"/>
  <c r="Q202" s="1"/>
  <c r="S187"/>
  <c r="R187"/>
  <c r="Q187"/>
  <c r="S171"/>
  <c r="S182" s="1"/>
  <c r="R171"/>
  <c r="R182" s="1"/>
  <c r="Q171"/>
  <c r="Q182" s="1"/>
  <c r="P188"/>
  <c r="P202" s="1"/>
  <c r="O188"/>
  <c r="O202" s="1"/>
  <c r="N188"/>
  <c r="N202" s="1"/>
  <c r="P187"/>
  <c r="O187"/>
  <c r="N187"/>
  <c r="P171"/>
  <c r="P182" s="1"/>
  <c r="O171"/>
  <c r="O182" s="1"/>
  <c r="N171"/>
  <c r="N182" s="1"/>
  <c r="M188"/>
  <c r="M202" s="1"/>
  <c r="L188"/>
  <c r="L202" s="1"/>
  <c r="M187"/>
  <c r="L187"/>
  <c r="M171"/>
  <c r="M182" s="1"/>
  <c r="L171"/>
  <c r="L182" s="1"/>
  <c r="J188"/>
  <c r="J202" s="1"/>
  <c r="I188"/>
  <c r="I202" s="1"/>
  <c r="J187"/>
  <c r="I187"/>
  <c r="J171"/>
  <c r="J182" s="1"/>
  <c r="I171"/>
  <c r="I182" s="1"/>
  <c r="K188"/>
  <c r="K202" s="1"/>
  <c r="H188"/>
  <c r="H202" s="1"/>
  <c r="H171"/>
  <c r="H182" s="1"/>
  <c r="K187"/>
  <c r="H187"/>
  <c r="K171"/>
  <c r="K182" s="1"/>
  <c r="E188"/>
  <c r="E202" s="1"/>
  <c r="E187"/>
  <c r="E171"/>
  <c r="E182" s="1"/>
  <c r="F188"/>
  <c r="F202" s="1"/>
  <c r="F187"/>
  <c r="F171"/>
  <c r="F182" s="1"/>
  <c r="G188"/>
  <c r="G202" s="1"/>
  <c r="G187"/>
  <c r="G171"/>
  <c r="G182" s="1"/>
  <c r="B214"/>
  <c r="B215" s="1"/>
  <c r="B216" s="1"/>
  <c r="B217" s="1"/>
  <c r="B218" s="1"/>
  <c r="B219" s="1"/>
  <c r="B220" s="1"/>
  <c r="B221" s="1"/>
  <c r="B222" s="1"/>
  <c r="B223" s="1"/>
  <c r="B224" s="1"/>
  <c r="B225" s="1"/>
  <c r="B213"/>
  <c r="B206"/>
  <c r="B207" s="1"/>
  <c r="B208" s="1"/>
  <c r="B209" s="1"/>
  <c r="B210" s="1"/>
  <c r="B170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154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50"/>
  <c r="B151" s="1"/>
  <c r="B140"/>
  <c r="B141" s="1"/>
  <c r="B142" s="1"/>
  <c r="B143" s="1"/>
  <c r="B144" s="1"/>
  <c r="B145" s="1"/>
  <c r="B146" s="1"/>
  <c r="B147" s="1"/>
  <c r="B131"/>
  <c r="B132" s="1"/>
  <c r="B133" s="1"/>
  <c r="B134" s="1"/>
  <c r="B135" s="1"/>
  <c r="B136" s="1"/>
  <c r="B137" s="1"/>
  <c r="B126"/>
  <c r="B127" s="1"/>
  <c r="B128" s="1"/>
  <c r="B122"/>
  <c r="B123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</calcChain>
</file>

<file path=xl/sharedStrings.xml><?xml version="1.0" encoding="utf-8"?>
<sst xmlns="http://schemas.openxmlformats.org/spreadsheetml/2006/main" count="469" uniqueCount="261">
  <si>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</si>
  <si>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</si>
  <si>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</si>
  <si>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</si>
  <si>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</si>
  <si>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</si>
  <si>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</si>
  <si>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</si>
  <si>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</si>
  <si>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</si>
  <si>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</si>
  <si>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</si>
  <si>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</si>
  <si>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</si>
  <si>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</si>
  <si>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</si>
  <si>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</si>
  <si>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</si>
  <si>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</si>
  <si>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</si>
  <si>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</si>
  <si>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</si>
  <si>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</si>
  <si>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</si>
  <si>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</si>
  <si>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</si>
  <si>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</si>
  <si>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</si>
  <si>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</si>
  <si>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</si>
  <si>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</si>
  <si>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</si>
  <si>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</si>
  <si>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</si>
  <si>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</si>
  <si>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</si>
  <si>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</si>
  <si>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</si>
  <si>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</si>
  <si>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</si>
  <si>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</si>
  <si>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</si>
  <si>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</si>
  <si>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</si>
  <si>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</si>
  <si>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</si>
  <si>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</si>
  <si>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</si>
  <si>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</si>
  <si>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</si>
  <si>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</si>
  <si>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</si>
  <si>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</si>
  <si>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</si>
  <si>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</si>
  <si>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</si>
  <si>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</si>
  <si>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</si>
  <si>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</si>
  <si>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</si>
  <si>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</si>
  <si>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</si>
  <si>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</si>
  <si>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</si>
  <si>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</si>
  <si>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</si>
  <si>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</si>
  <si>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</si>
  <si>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</si>
  <si>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</si>
  <si>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</si>
  <si>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</si>
  <si>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</si>
  <si>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</si>
  <si>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</si>
  <si>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</si>
  <si>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</si>
  <si>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</si>
  <si>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</si>
  <si>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</si>
  <si>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</si>
  <si>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</si>
  <si>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</si>
  <si>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</si>
  <si>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</si>
  <si>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</si>
  <si>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</si>
  <si>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</si>
  <si>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</si>
  <si>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</si>
  <si>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</si>
  <si>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</si>
  <si>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</si>
  <si>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</si>
  <si>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</si>
  <si>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</si>
  <si>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</si>
  <si>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</si>
  <si>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</si>
  <si>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</si>
  <si>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</si>
  <si>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</si>
  <si>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</si>
  <si>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</si>
  <si>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</si>
  <si>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</si>
  <si>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</si>
  <si>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</si>
  <si>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</si>
  <si>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</si>
  <si>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</si>
  <si>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</si>
  <si>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</si>
  <si>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</si>
  <si>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</si>
  <si>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</si>
  <si>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</si>
  <si>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</si>
  <si>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</si>
  <si>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</si>
  <si>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</si>
  <si>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</si>
  <si>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</si>
  <si>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</si>
  <si>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</si>
  <si>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</si>
  <si>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</si>
  <si>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</si>
  <si>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</si>
  <si>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</si>
  <si>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</si>
  <si>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</si>
  <si>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</si>
  <si>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</si>
  <si>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</si>
  <si>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</si>
  <si>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</si>
  <si>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</si>
  <si>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</si>
  <si>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</si>
  <si>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</si>
  <si>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</si>
  <si>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</si>
  <si>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</si>
  <si>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</si>
  <si>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</si>
  <si>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</si>
  <si>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</si>
  <si>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</si>
  <si>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</si>
  <si>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</si>
  <si>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Труд и занятость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</si>
  <si>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</si>
  <si>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</si>
  <si>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</si>
  <si>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</si>
  <si>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</si>
  <si>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</si>
  <si>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</si>
  <si>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</si>
  <si>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</si>
  <si>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</si>
  <si>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</si>
  <si>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</si>
  <si>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</si>
  <si>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</si>
  <si>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</si>
  <si>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</si>
  <si>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</si>
  <si>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</si>
  <si>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</si>
  <si>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</si>
  <si>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</si>
  <si>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</si>
  <si>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</si>
  <si>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</si>
  <si>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</si>
  <si>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</si>
  <si>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</si>
  <si>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</si>
  <si>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</si>
  <si>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</si>
  <si>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</si>
  <si>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</si>
  <si>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</si>
  <si>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</si>
  <si>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</si>
  <si>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</si>
  <si>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</si>
  <si>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3.</t>
  </si>
  <si>
    <t>2.</t>
  </si>
  <si>
    <t>1.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</si>
  <si>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</si>
  <si>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</si>
  <si>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</si>
  <si>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</si>
  <si>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</si>
  <si>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</si>
  <si>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</si>
  <si>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</si>
  <si>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</si>
  <si>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</si>
  <si>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</si>
  <si>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</si>
  <si>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</si>
  <si>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</si>
  <si>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</si>
  <si>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</si>
  <si>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</si>
  <si>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</si>
  <si>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</si>
  <si>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</si>
  <si>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</si>
  <si>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</si>
  <si>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</si>
  <si>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</si>
  <si>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</si>
  <si>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</si>
  <si>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</si>
  <si>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</si>
  <si>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</si>
  <si>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</si>
  <si>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</si>
  <si>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</si>
  <si>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</si>
  <si>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</si>
  <si>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</si>
  <si>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</si>
  <si>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</si>
  <si>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</si>
  <si>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</si>
  <si>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</si>
  <si>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</si>
  <si>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</si>
  <si>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</si>
  <si>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</si>
  <si>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</si>
  <si>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</si>
  <si>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</si>
  <si>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</si>
  <si>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</si>
  <si>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</si>
  <si>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</si>
  <si>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</si>
  <si>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</si>
  <si>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</si>
  <si>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</si>
  <si>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</si>
  <si>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</si>
  <si>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</si>
  <si>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Индекс-дефлятор отрузки - 33 Ремонт и монтаж машин и оборудования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</si>
  <si>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</si>
  <si>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</si>
  <si>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</si>
  <si>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</si>
  <si>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Основные показатели социально-экономического развития муниципального образования "Шаралдайское"(сельское поселение) предварительной оценки 2018 г. и прогноза на период 2019-2024гг.</t>
  </si>
  <si>
    <t xml:space="preserve">Приложение  2 </t>
  </si>
  <si>
    <t>к  постановлению  администрации</t>
  </si>
  <si>
    <t>муниципального образования "Шаралдайское"</t>
  </si>
  <si>
    <t>от 01.08. 2018г № 41</t>
  </si>
  <si>
    <t>ию</t>
  </si>
</sst>
</file>

<file path=xl/styles.xml><?xml version="1.0" encoding="utf-8"?>
<styleSheet xmlns="http://schemas.openxmlformats.org/spreadsheetml/2006/main">
  <numFmts count="3">
    <numFmt numFmtId="164" formatCode="0.00000000"/>
    <numFmt numFmtId="165" formatCode="0.000"/>
    <numFmt numFmtId="166" formatCode="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8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rgb="FFFF0000"/>
      <name val="Arial Cyr"/>
      <charset val="204"/>
    </font>
    <font>
      <b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Continuous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165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/>
    <xf numFmtId="0" fontId="7" fillId="3" borderId="1" xfId="0" applyFont="1" applyFill="1" applyBorder="1" applyAlignment="1" applyProtection="1">
      <alignment horizontal="left" vertical="center" wrapText="1" shrinkToFit="1"/>
    </xf>
    <xf numFmtId="0" fontId="7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166" fontId="5" fillId="0" borderId="1" xfId="0" applyNumberFormat="1" applyFont="1" applyFill="1" applyBorder="1"/>
    <xf numFmtId="0" fontId="6" fillId="2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/>
    <xf numFmtId="0" fontId="6" fillId="2" borderId="1" xfId="0" applyFont="1" applyFill="1" applyBorder="1" applyAlignment="1" applyProtection="1">
      <alignment horizontal="left" vertical="center" wrapText="1" shrinkToFit="1"/>
    </xf>
    <xf numFmtId="0" fontId="5" fillId="3" borderId="1" xfId="0" applyFont="1" applyFill="1" applyBorder="1"/>
    <xf numFmtId="0" fontId="11" fillId="0" borderId="1" xfId="0" applyFont="1" applyFill="1" applyBorder="1" applyAlignment="1" applyProtection="1">
      <alignment vertical="center" wrapText="1" shrinkToFit="1"/>
    </xf>
    <xf numFmtId="164" fontId="5" fillId="0" borderId="1" xfId="0" applyNumberFormat="1" applyFont="1" applyFill="1" applyBorder="1"/>
    <xf numFmtId="0" fontId="7" fillId="0" borderId="1" xfId="0" applyFont="1" applyFill="1" applyBorder="1" applyAlignment="1" applyProtection="1">
      <alignment vertical="center" wrapText="1" shrinkToFit="1"/>
    </xf>
    <xf numFmtId="1" fontId="5" fillId="0" borderId="1" xfId="0" applyNumberFormat="1" applyFont="1" applyFill="1" applyBorder="1"/>
    <xf numFmtId="2" fontId="5" fillId="0" borderId="1" xfId="0" applyNumberFormat="1" applyFont="1" applyFill="1" applyBorder="1"/>
    <xf numFmtId="0" fontId="3" fillId="0" borderId="0" xfId="0" applyFont="1" applyFill="1" applyAlignment="1"/>
    <xf numFmtId="0" fontId="4" fillId="0" borderId="0" xfId="0" applyFont="1" applyAlignment="1"/>
    <xf numFmtId="0" fontId="10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/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25"/>
  <sheetViews>
    <sheetView tabSelected="1" zoomScale="50" zoomScaleNormal="50" zoomScaleSheetLayoutView="20" workbookViewId="0">
      <pane xSplit="4" ySplit="9" topLeftCell="O10" activePane="bottomRight" state="frozen"/>
      <selection pane="topRight" activeCell="E1" sqref="E1"/>
      <selection pane="bottomLeft" activeCell="A10" sqref="A10"/>
      <selection pane="bottomRight" activeCell="O224" sqref="O224:O225"/>
    </sheetView>
  </sheetViews>
  <sheetFormatPr defaultColWidth="8.85546875" defaultRowHeight="23.25"/>
  <cols>
    <col min="1" max="1" width="5.140625" style="1" customWidth="1"/>
    <col min="2" max="2" width="6.28515625" style="4" bestFit="1" customWidth="1"/>
    <col min="3" max="3" width="69.5703125" style="5" customWidth="1"/>
    <col min="4" max="4" width="32.28515625" style="5" customWidth="1"/>
    <col min="5" max="5" width="25.140625" style="5" customWidth="1"/>
    <col min="6" max="6" width="26.28515625" style="5" customWidth="1"/>
    <col min="7" max="7" width="26.5703125" style="5" customWidth="1"/>
    <col min="8" max="8" width="23" style="5" customWidth="1"/>
    <col min="9" max="9" width="23.42578125" style="5" customWidth="1"/>
    <col min="10" max="10" width="23.28515625" style="5" customWidth="1"/>
    <col min="11" max="11" width="22" style="5" customWidth="1"/>
    <col min="12" max="12" width="24.140625" style="5" customWidth="1"/>
    <col min="13" max="13" width="23" style="5" customWidth="1"/>
    <col min="14" max="14" width="22.85546875" style="5" customWidth="1"/>
    <col min="15" max="15" width="23.5703125" style="5" customWidth="1"/>
    <col min="16" max="16" width="23" style="5" customWidth="1"/>
    <col min="17" max="17" width="24.140625" style="5" customWidth="1"/>
    <col min="18" max="18" width="23.42578125" style="5" customWidth="1"/>
    <col min="19" max="19" width="23.5703125" style="5" customWidth="1"/>
    <col min="20" max="20" width="22.5703125" style="5" customWidth="1"/>
    <col min="21" max="21" width="23" style="5" customWidth="1"/>
    <col min="22" max="22" width="25" style="5" customWidth="1"/>
    <col min="23" max="23" width="24.28515625" style="5" customWidth="1"/>
    <col min="24" max="24" width="24.7109375" style="5" customWidth="1"/>
    <col min="25" max="25" width="26.5703125" style="5" customWidth="1"/>
    <col min="26" max="16384" width="8.85546875" style="1"/>
  </cols>
  <sheetData>
    <row r="1" spans="2:28">
      <c r="C1" s="5" t="s">
        <v>260</v>
      </c>
    </row>
    <row r="2" spans="2:28" ht="21" customHeight="1">
      <c r="B2" s="52" t="s">
        <v>255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V2" s="45" t="s">
        <v>256</v>
      </c>
      <c r="W2" s="46"/>
      <c r="X2" s="46"/>
      <c r="Y2" s="46"/>
      <c r="Z2" s="46"/>
      <c r="AA2" s="46"/>
      <c r="AB2" s="2"/>
    </row>
    <row r="3" spans="2:28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V3" s="45" t="s">
        <v>257</v>
      </c>
      <c r="W3" s="46"/>
      <c r="X3" s="46"/>
      <c r="Y3" s="46"/>
      <c r="Z3" s="46"/>
      <c r="AA3" s="46"/>
      <c r="AB3" s="2"/>
    </row>
    <row r="4" spans="2:28" ht="21" customHeight="1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V4" s="45" t="s">
        <v>258</v>
      </c>
      <c r="W4" s="46"/>
      <c r="X4" s="46"/>
      <c r="Y4" s="46"/>
      <c r="Z4" s="46"/>
      <c r="AA4" s="46"/>
      <c r="AB4" s="46"/>
    </row>
    <row r="5" spans="2:28">
      <c r="C5" s="5" t="s">
        <v>34</v>
      </c>
      <c r="V5" s="45" t="s">
        <v>259</v>
      </c>
      <c r="W5" s="46"/>
      <c r="X5" s="46"/>
      <c r="Y5" s="46"/>
      <c r="Z5" s="46"/>
      <c r="AA5" s="46"/>
      <c r="AB5" s="2"/>
    </row>
    <row r="6" spans="2:28">
      <c r="B6" s="60"/>
      <c r="C6" s="55" t="s">
        <v>38</v>
      </c>
      <c r="D6" s="55" t="s">
        <v>39</v>
      </c>
      <c r="E6" s="7" t="s">
        <v>40</v>
      </c>
      <c r="F6" s="8" t="s">
        <v>40</v>
      </c>
      <c r="G6" s="8" t="s">
        <v>41</v>
      </c>
      <c r="H6" s="47" t="s">
        <v>42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2:28" ht="22.5" customHeight="1">
      <c r="B7" s="61"/>
      <c r="C7" s="56"/>
      <c r="D7" s="56"/>
      <c r="E7" s="55">
        <v>2016</v>
      </c>
      <c r="F7" s="55">
        <v>2017</v>
      </c>
      <c r="G7" s="55">
        <v>2018</v>
      </c>
      <c r="H7" s="47">
        <v>2019</v>
      </c>
      <c r="I7" s="48"/>
      <c r="J7" s="49"/>
      <c r="K7" s="47">
        <v>2020</v>
      </c>
      <c r="L7" s="48"/>
      <c r="M7" s="49"/>
      <c r="N7" s="47">
        <v>2021</v>
      </c>
      <c r="O7" s="48"/>
      <c r="P7" s="49"/>
      <c r="Q7" s="47">
        <v>2022</v>
      </c>
      <c r="R7" s="48"/>
      <c r="S7" s="49"/>
      <c r="T7" s="47">
        <v>2023</v>
      </c>
      <c r="U7" s="48"/>
      <c r="V7" s="49"/>
      <c r="W7" s="47">
        <v>2024</v>
      </c>
      <c r="X7" s="48"/>
      <c r="Y7" s="49"/>
    </row>
    <row r="8" spans="2:28" ht="45">
      <c r="B8" s="61"/>
      <c r="C8" s="56"/>
      <c r="D8" s="56"/>
      <c r="E8" s="56"/>
      <c r="F8" s="56"/>
      <c r="G8" s="56"/>
      <c r="H8" s="7" t="s">
        <v>60</v>
      </c>
      <c r="I8" s="7" t="s">
        <v>59</v>
      </c>
      <c r="J8" s="7" t="s">
        <v>61</v>
      </c>
      <c r="K8" s="7" t="s">
        <v>60</v>
      </c>
      <c r="L8" s="7" t="s">
        <v>59</v>
      </c>
      <c r="M8" s="7" t="s">
        <v>61</v>
      </c>
      <c r="N8" s="7" t="s">
        <v>60</v>
      </c>
      <c r="O8" s="7" t="s">
        <v>59</v>
      </c>
      <c r="P8" s="7" t="s">
        <v>61</v>
      </c>
      <c r="Q8" s="7" t="s">
        <v>60</v>
      </c>
      <c r="R8" s="7" t="s">
        <v>59</v>
      </c>
      <c r="S8" s="7" t="s">
        <v>61</v>
      </c>
      <c r="T8" s="7" t="s">
        <v>60</v>
      </c>
      <c r="U8" s="7" t="s">
        <v>59</v>
      </c>
      <c r="V8" s="7" t="s">
        <v>61</v>
      </c>
      <c r="W8" s="7" t="s">
        <v>60</v>
      </c>
      <c r="X8" s="7" t="s">
        <v>59</v>
      </c>
      <c r="Y8" s="7" t="s">
        <v>61</v>
      </c>
    </row>
    <row r="9" spans="2:28" ht="22.5">
      <c r="B9" s="61"/>
      <c r="C9" s="57"/>
      <c r="D9" s="57"/>
      <c r="E9" s="57"/>
      <c r="F9" s="57"/>
      <c r="G9" s="57"/>
      <c r="H9" s="7" t="s">
        <v>62</v>
      </c>
      <c r="I9" s="7" t="s">
        <v>63</v>
      </c>
      <c r="J9" s="7" t="s">
        <v>64</v>
      </c>
      <c r="K9" s="7" t="s">
        <v>62</v>
      </c>
      <c r="L9" s="7" t="s">
        <v>63</v>
      </c>
      <c r="M9" s="7" t="s">
        <v>64</v>
      </c>
      <c r="N9" s="7" t="s">
        <v>62</v>
      </c>
      <c r="O9" s="7" t="s">
        <v>63</v>
      </c>
      <c r="P9" s="7" t="s">
        <v>64</v>
      </c>
      <c r="Q9" s="7" t="s">
        <v>62</v>
      </c>
      <c r="R9" s="7" t="s">
        <v>63</v>
      </c>
      <c r="S9" s="7" t="s">
        <v>64</v>
      </c>
      <c r="T9" s="7" t="s">
        <v>62</v>
      </c>
      <c r="U9" s="7" t="s">
        <v>63</v>
      </c>
      <c r="V9" s="7" t="s">
        <v>64</v>
      </c>
      <c r="W9" s="7" t="s">
        <v>62</v>
      </c>
      <c r="X9" s="7" t="s">
        <v>63</v>
      </c>
      <c r="Y9" s="7" t="s">
        <v>64</v>
      </c>
    </row>
    <row r="10" spans="2:28">
      <c r="B10" s="9" t="s">
        <v>191</v>
      </c>
      <c r="C10" s="10" t="s">
        <v>2</v>
      </c>
      <c r="D10" s="10"/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8" ht="46.5">
      <c r="B11" s="13">
        <v>1</v>
      </c>
      <c r="C11" s="14" t="s">
        <v>68</v>
      </c>
      <c r="D11" s="15" t="s">
        <v>43</v>
      </c>
      <c r="E11" s="16">
        <v>1.69</v>
      </c>
      <c r="F11" s="16">
        <v>1.621</v>
      </c>
      <c r="G11" s="17">
        <v>1.6180000000000001</v>
      </c>
      <c r="H11" s="16">
        <v>1.617</v>
      </c>
      <c r="I11" s="16">
        <v>1.617</v>
      </c>
      <c r="J11" s="16">
        <v>1.617</v>
      </c>
      <c r="K11" s="16">
        <v>1.6160000000000001</v>
      </c>
      <c r="L11" s="16">
        <v>1.6160000000000001</v>
      </c>
      <c r="M11" s="16">
        <v>1.6160000000000001</v>
      </c>
      <c r="N11" s="16">
        <v>1.6140000000000001</v>
      </c>
      <c r="O11" s="16">
        <v>1.6140000000000001</v>
      </c>
      <c r="P11" s="16">
        <v>1.6140000000000001</v>
      </c>
      <c r="Q11" s="16">
        <v>1.6120000000000001</v>
      </c>
      <c r="R11" s="16">
        <v>1.6120000000000001</v>
      </c>
      <c r="S11" s="16">
        <v>1.6120000000000001</v>
      </c>
      <c r="T11" s="16">
        <v>1.611</v>
      </c>
      <c r="U11" s="16">
        <v>1.611</v>
      </c>
      <c r="V11" s="16">
        <v>1.611</v>
      </c>
      <c r="W11" s="16">
        <v>1.611</v>
      </c>
      <c r="X11" s="16">
        <v>1.611</v>
      </c>
      <c r="Y11" s="16">
        <v>1.611</v>
      </c>
    </row>
    <row r="12" spans="2:28" ht="46.5">
      <c r="B12" s="13">
        <v>2</v>
      </c>
      <c r="C12" s="18" t="s">
        <v>69</v>
      </c>
      <c r="D12" s="15" t="s">
        <v>43</v>
      </c>
      <c r="E12" s="16">
        <v>0.76</v>
      </c>
      <c r="F12" s="16">
        <v>0.77</v>
      </c>
      <c r="G12" s="16">
        <v>0.77</v>
      </c>
      <c r="H12" s="16">
        <v>0.76</v>
      </c>
      <c r="I12" s="16">
        <v>0.76</v>
      </c>
      <c r="J12" s="16">
        <v>0.76</v>
      </c>
      <c r="K12" s="16">
        <v>0.75</v>
      </c>
      <c r="L12" s="16">
        <v>0.75</v>
      </c>
      <c r="M12" s="16">
        <v>0.75</v>
      </c>
      <c r="N12" s="16">
        <v>0.74</v>
      </c>
      <c r="O12" s="16">
        <v>0.74</v>
      </c>
      <c r="P12" s="16">
        <v>0.74</v>
      </c>
      <c r="Q12" s="16">
        <v>0.73</v>
      </c>
      <c r="R12" s="16">
        <v>0.73</v>
      </c>
      <c r="S12" s="16">
        <v>0.73</v>
      </c>
      <c r="T12" s="16">
        <v>0.72</v>
      </c>
      <c r="U12" s="16">
        <v>0.72</v>
      </c>
      <c r="V12" s="16">
        <v>0.72</v>
      </c>
      <c r="W12" s="16">
        <v>0.72</v>
      </c>
      <c r="X12" s="16">
        <v>0.72</v>
      </c>
      <c r="Y12" s="16">
        <v>0.72</v>
      </c>
    </row>
    <row r="13" spans="2:28" ht="46.5">
      <c r="B13" s="13">
        <v>3</v>
      </c>
      <c r="C13" s="18" t="s">
        <v>70</v>
      </c>
      <c r="D13" s="15" t="s">
        <v>43</v>
      </c>
      <c r="E13" s="16">
        <v>0.14000000000000001</v>
      </c>
      <c r="F13" s="16">
        <v>0.14000000000000001</v>
      </c>
      <c r="G13" s="16">
        <v>0.14000000000000001</v>
      </c>
      <c r="H13" s="16">
        <v>0.14000000000000001</v>
      </c>
      <c r="I13" s="16">
        <v>0.14000000000000001</v>
      </c>
      <c r="J13" s="16">
        <v>0.14000000000000001</v>
      </c>
      <c r="K13" s="16">
        <v>0.14000000000000001</v>
      </c>
      <c r="L13" s="16">
        <v>0.14000000000000001</v>
      </c>
      <c r="M13" s="16">
        <v>0.14000000000000001</v>
      </c>
      <c r="N13" s="16">
        <v>0.14000000000000001</v>
      </c>
      <c r="O13" s="16">
        <v>0.14000000000000001</v>
      </c>
      <c r="P13" s="16">
        <v>0.14000000000000001</v>
      </c>
      <c r="Q13" s="16">
        <v>0.14000000000000001</v>
      </c>
      <c r="R13" s="16">
        <v>0.14000000000000001</v>
      </c>
      <c r="S13" s="16">
        <v>0.14000000000000001</v>
      </c>
      <c r="T13" s="16">
        <v>0.14000000000000001</v>
      </c>
      <c r="U13" s="16">
        <v>0.14000000000000001</v>
      </c>
      <c r="V13" s="16">
        <v>0.14000000000000001</v>
      </c>
      <c r="W13" s="16">
        <v>0.14000000000000001</v>
      </c>
      <c r="X13" s="16">
        <v>0.14000000000000001</v>
      </c>
      <c r="Y13" s="16">
        <v>0.14000000000000001</v>
      </c>
    </row>
    <row r="14" spans="2:28" ht="46.5">
      <c r="B14" s="13">
        <v>4</v>
      </c>
      <c r="C14" s="14" t="s">
        <v>45</v>
      </c>
      <c r="D14" s="15" t="s">
        <v>46</v>
      </c>
      <c r="E14" s="16">
        <v>65</v>
      </c>
      <c r="F14" s="16">
        <v>65</v>
      </c>
      <c r="G14" s="16">
        <v>65</v>
      </c>
      <c r="H14" s="16">
        <v>67</v>
      </c>
      <c r="I14" s="16">
        <v>67</v>
      </c>
      <c r="J14" s="16">
        <v>67</v>
      </c>
      <c r="K14" s="16">
        <v>67</v>
      </c>
      <c r="L14" s="16">
        <v>67</v>
      </c>
      <c r="M14" s="16">
        <v>67</v>
      </c>
      <c r="N14" s="16">
        <v>67</v>
      </c>
      <c r="O14" s="16">
        <v>67</v>
      </c>
      <c r="P14" s="16">
        <v>67</v>
      </c>
      <c r="Q14" s="16">
        <v>67</v>
      </c>
      <c r="R14" s="16">
        <v>67</v>
      </c>
      <c r="S14" s="16">
        <v>67</v>
      </c>
      <c r="T14" s="16">
        <v>67</v>
      </c>
      <c r="U14" s="16">
        <v>67</v>
      </c>
      <c r="V14" s="16">
        <v>67</v>
      </c>
      <c r="W14" s="16">
        <v>67</v>
      </c>
      <c r="X14" s="16">
        <v>67</v>
      </c>
      <c r="Y14" s="16">
        <v>67</v>
      </c>
    </row>
    <row r="15" spans="2:28" ht="69.75">
      <c r="B15" s="13">
        <v>5</v>
      </c>
      <c r="C15" s="14" t="s">
        <v>47</v>
      </c>
      <c r="D15" s="15" t="s">
        <v>48</v>
      </c>
      <c r="E15" s="16">
        <v>0.01</v>
      </c>
      <c r="F15" s="16">
        <v>0.02</v>
      </c>
      <c r="G15" s="16">
        <v>0.03</v>
      </c>
      <c r="H15" s="16">
        <v>0.03</v>
      </c>
      <c r="I15" s="16">
        <v>0.03</v>
      </c>
      <c r="J15" s="16">
        <v>0.03</v>
      </c>
      <c r="K15" s="16">
        <v>0.04</v>
      </c>
      <c r="L15" s="16">
        <v>0.04</v>
      </c>
      <c r="M15" s="16">
        <v>0.04</v>
      </c>
      <c r="N15" s="16">
        <v>0.05</v>
      </c>
      <c r="O15" s="16">
        <v>0.05</v>
      </c>
      <c r="P15" s="16">
        <v>0.05</v>
      </c>
      <c r="Q15" s="16">
        <v>0.06</v>
      </c>
      <c r="R15" s="16">
        <v>0.06</v>
      </c>
      <c r="S15" s="16">
        <v>0.06</v>
      </c>
      <c r="T15" s="16">
        <v>0.06</v>
      </c>
      <c r="U15" s="16">
        <v>0.06</v>
      </c>
      <c r="V15" s="16">
        <v>0.06</v>
      </c>
      <c r="W15" s="16">
        <v>0.06</v>
      </c>
      <c r="X15" s="16">
        <v>0.06</v>
      </c>
      <c r="Y15" s="16">
        <v>0.06</v>
      </c>
    </row>
    <row r="16" spans="2:28" ht="46.5">
      <c r="B16" s="13">
        <v>6</v>
      </c>
      <c r="C16" s="14" t="s">
        <v>71</v>
      </c>
      <c r="D16" s="15" t="s">
        <v>72</v>
      </c>
      <c r="E16" s="16">
        <v>1.71</v>
      </c>
      <c r="F16" s="16">
        <v>1.76</v>
      </c>
      <c r="G16" s="16">
        <v>1.81</v>
      </c>
      <c r="H16" s="16">
        <v>1.82</v>
      </c>
      <c r="I16" s="16">
        <v>1.82</v>
      </c>
      <c r="J16" s="16">
        <v>1.82</v>
      </c>
      <c r="K16" s="16">
        <v>1.84</v>
      </c>
      <c r="L16" s="16">
        <v>1.84</v>
      </c>
      <c r="M16" s="16">
        <v>1.84</v>
      </c>
      <c r="N16" s="16">
        <v>1.88</v>
      </c>
      <c r="O16" s="16">
        <v>1.88</v>
      </c>
      <c r="P16" s="16">
        <v>1.88</v>
      </c>
      <c r="Q16" s="16">
        <v>1.89</v>
      </c>
      <c r="R16" s="16">
        <v>1.89</v>
      </c>
      <c r="S16" s="16">
        <v>1.89</v>
      </c>
      <c r="T16" s="16">
        <v>1.89</v>
      </c>
      <c r="U16" s="16">
        <v>1.89</v>
      </c>
      <c r="V16" s="16">
        <v>1.89</v>
      </c>
      <c r="W16" s="16">
        <v>1.89</v>
      </c>
      <c r="X16" s="16">
        <v>1.89</v>
      </c>
      <c r="Y16" s="16">
        <v>1.89</v>
      </c>
    </row>
    <row r="17" spans="2:25" ht="69.75">
      <c r="B17" s="13">
        <v>7</v>
      </c>
      <c r="C17" s="14" t="s">
        <v>49</v>
      </c>
      <c r="D17" s="15" t="s">
        <v>50</v>
      </c>
      <c r="E17" s="16">
        <v>0.02</v>
      </c>
      <c r="F17" s="16">
        <v>0.03</v>
      </c>
      <c r="G17" s="16">
        <v>0.04</v>
      </c>
      <c r="H17" s="16">
        <v>0.04</v>
      </c>
      <c r="I17" s="16">
        <v>0.04</v>
      </c>
      <c r="J17" s="16">
        <v>0.04</v>
      </c>
      <c r="K17" s="16">
        <v>0.05</v>
      </c>
      <c r="L17" s="16">
        <v>0.05</v>
      </c>
      <c r="M17" s="16">
        <v>0.05</v>
      </c>
      <c r="N17" s="16">
        <v>0.06</v>
      </c>
      <c r="O17" s="16">
        <v>0.06</v>
      </c>
      <c r="P17" s="16">
        <v>0.06</v>
      </c>
      <c r="Q17" s="16">
        <v>7.0000000000000007E-2</v>
      </c>
      <c r="R17" s="16">
        <v>7.0000000000000007E-2</v>
      </c>
      <c r="S17" s="16">
        <v>7.0000000000000007E-2</v>
      </c>
      <c r="T17" s="16">
        <v>7.0000000000000007E-2</v>
      </c>
      <c r="U17" s="16">
        <v>7.0000000000000007E-2</v>
      </c>
      <c r="V17" s="16">
        <v>7.0000000000000007E-2</v>
      </c>
      <c r="W17" s="16">
        <v>7.0000000000000007E-2</v>
      </c>
      <c r="X17" s="16">
        <v>7.0000000000000007E-2</v>
      </c>
      <c r="Y17" s="16">
        <v>7.0000000000000007E-2</v>
      </c>
    </row>
    <row r="18" spans="2:25" ht="46.5">
      <c r="B18" s="13">
        <v>8</v>
      </c>
      <c r="C18" s="14" t="s">
        <v>51</v>
      </c>
      <c r="D18" s="15" t="s">
        <v>52</v>
      </c>
      <c r="E18" s="16">
        <v>-0.01</v>
      </c>
      <c r="F18" s="16">
        <v>-0.01</v>
      </c>
      <c r="G18" s="16">
        <v>-0.01</v>
      </c>
      <c r="H18" s="16">
        <v>-0.01</v>
      </c>
      <c r="I18" s="16">
        <v>-0.01</v>
      </c>
      <c r="J18" s="16">
        <v>-0.01</v>
      </c>
      <c r="K18" s="16">
        <v>-0.01</v>
      </c>
      <c r="L18" s="16">
        <v>-0.01</v>
      </c>
      <c r="M18" s="16">
        <v>-0.01</v>
      </c>
      <c r="N18" s="16">
        <v>-0.01</v>
      </c>
      <c r="O18" s="16">
        <v>-0.01</v>
      </c>
      <c r="P18" s="16">
        <v>-0.01</v>
      </c>
      <c r="Q18" s="16">
        <v>-0.01</v>
      </c>
      <c r="R18" s="16">
        <v>-0.01</v>
      </c>
      <c r="S18" s="16">
        <v>-0.01</v>
      </c>
      <c r="T18" s="16">
        <v>-0.01</v>
      </c>
      <c r="U18" s="16">
        <v>-0.01</v>
      </c>
      <c r="V18" s="16">
        <v>-0.01</v>
      </c>
      <c r="W18" s="16">
        <v>-0.01</v>
      </c>
      <c r="X18" s="16">
        <v>-0.01</v>
      </c>
      <c r="Y18" s="16">
        <v>-0.01</v>
      </c>
    </row>
    <row r="19" spans="2:25">
      <c r="B19" s="13">
        <v>9</v>
      </c>
      <c r="C19" s="14" t="s">
        <v>193</v>
      </c>
      <c r="D19" s="15" t="s">
        <v>73</v>
      </c>
      <c r="E19" s="16">
        <v>0.02</v>
      </c>
      <c r="F19" s="16">
        <v>0.02</v>
      </c>
      <c r="G19" s="16">
        <v>0.02</v>
      </c>
      <c r="H19" s="16">
        <v>0.02</v>
      </c>
      <c r="I19" s="16">
        <v>0.02</v>
      </c>
      <c r="J19" s="16">
        <v>0.02</v>
      </c>
      <c r="K19" s="16">
        <v>0.02</v>
      </c>
      <c r="L19" s="16">
        <v>0.02</v>
      </c>
      <c r="M19" s="16">
        <v>0.02</v>
      </c>
      <c r="N19" s="16">
        <v>0.02</v>
      </c>
      <c r="O19" s="16">
        <v>0.02</v>
      </c>
      <c r="P19" s="16">
        <v>0.02</v>
      </c>
      <c r="Q19" s="16">
        <v>0.02</v>
      </c>
      <c r="R19" s="16">
        <v>0.02</v>
      </c>
      <c r="S19" s="16">
        <v>0.02</v>
      </c>
      <c r="T19" s="16">
        <v>0.02</v>
      </c>
      <c r="U19" s="16">
        <v>0.02</v>
      </c>
      <c r="V19" s="16">
        <v>0.02</v>
      </c>
      <c r="W19" s="16">
        <v>0.02</v>
      </c>
      <c r="X19" s="16">
        <v>0.02</v>
      </c>
      <c r="Y19" s="16">
        <v>0.02</v>
      </c>
    </row>
    <row r="20" spans="2:25">
      <c r="B20" s="19" t="s">
        <v>190</v>
      </c>
      <c r="C20" s="20" t="s">
        <v>74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2:25">
      <c r="B21" s="23">
        <v>10</v>
      </c>
      <c r="C21" s="24" t="s">
        <v>74</v>
      </c>
      <c r="D21" s="15" t="s">
        <v>53</v>
      </c>
      <c r="E21" s="16">
        <v>127.3</v>
      </c>
      <c r="F21" s="16">
        <v>127.3</v>
      </c>
      <c r="G21" s="16">
        <v>129.1</v>
      </c>
      <c r="H21" s="16">
        <v>129.9</v>
      </c>
      <c r="I21" s="16">
        <v>129.9</v>
      </c>
      <c r="J21" s="16">
        <v>129.9</v>
      </c>
      <c r="K21" s="16">
        <v>131</v>
      </c>
      <c r="L21" s="16">
        <v>131</v>
      </c>
      <c r="M21" s="16">
        <v>131</v>
      </c>
      <c r="N21" s="16">
        <v>132.19999999999999</v>
      </c>
      <c r="O21" s="16">
        <v>132.19999999999999</v>
      </c>
      <c r="P21" s="16">
        <v>132.19999999999999</v>
      </c>
      <c r="Q21" s="16">
        <v>132.6</v>
      </c>
      <c r="R21" s="16">
        <v>132.6</v>
      </c>
      <c r="S21" s="16">
        <v>132.6</v>
      </c>
      <c r="T21" s="16">
        <v>133.1</v>
      </c>
      <c r="U21" s="16">
        <v>133.1</v>
      </c>
      <c r="V21" s="16">
        <v>133.1</v>
      </c>
      <c r="W21" s="16">
        <v>134</v>
      </c>
      <c r="X21" s="16">
        <v>134</v>
      </c>
      <c r="Y21" s="16">
        <v>134</v>
      </c>
    </row>
    <row r="22" spans="2:25" ht="93">
      <c r="B22" s="13">
        <v>11</v>
      </c>
      <c r="C22" s="14" t="s">
        <v>75</v>
      </c>
      <c r="D22" s="15" t="s">
        <v>11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2:25" ht="46.5">
      <c r="B23" s="13">
        <v>12</v>
      </c>
      <c r="C23" s="14" t="s">
        <v>54</v>
      </c>
      <c r="D23" s="15" t="s">
        <v>76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2:25">
      <c r="B24" s="19" t="s">
        <v>189</v>
      </c>
      <c r="C24" s="10" t="s">
        <v>143</v>
      </c>
      <c r="D24" s="25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2:25" ht="46.5">
      <c r="B25" s="23">
        <v>13</v>
      </c>
      <c r="C25" s="26" t="s">
        <v>77</v>
      </c>
      <c r="D25" s="27" t="s">
        <v>53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2:25" ht="93">
      <c r="B26" s="23">
        <f>B25+1</f>
        <v>14</v>
      </c>
      <c r="C26" s="26" t="s">
        <v>55</v>
      </c>
      <c r="D26" s="27" t="s">
        <v>11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2:25" ht="93">
      <c r="B27" s="23">
        <f t="shared" ref="B27:B90" si="0">B26+1</f>
        <v>15</v>
      </c>
      <c r="C27" s="28" t="s">
        <v>145</v>
      </c>
      <c r="D27" s="15" t="s">
        <v>11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2:25" ht="93">
      <c r="B28" s="23">
        <f t="shared" si="0"/>
        <v>16</v>
      </c>
      <c r="C28" s="28" t="s">
        <v>195</v>
      </c>
      <c r="D28" s="15" t="s">
        <v>53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2:25" ht="46.5">
      <c r="B29" s="23">
        <f t="shared" si="0"/>
        <v>17</v>
      </c>
      <c r="C29" s="28" t="s">
        <v>196</v>
      </c>
      <c r="D29" s="15" t="s">
        <v>44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2:25" ht="93">
      <c r="B30" s="23">
        <f t="shared" si="0"/>
        <v>18</v>
      </c>
      <c r="C30" s="14" t="s">
        <v>78</v>
      </c>
      <c r="D30" s="15" t="s">
        <v>11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2:25" ht="69.75">
      <c r="B31" s="23">
        <f t="shared" si="0"/>
        <v>19</v>
      </c>
      <c r="C31" s="14" t="s">
        <v>197</v>
      </c>
      <c r="D31" s="15" t="s">
        <v>53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2:25" ht="46.5">
      <c r="B32" s="23">
        <f t="shared" si="0"/>
        <v>20</v>
      </c>
      <c r="C32" s="14" t="s">
        <v>198</v>
      </c>
      <c r="D32" s="15" t="s">
        <v>44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2:25" ht="93">
      <c r="B33" s="23">
        <f t="shared" si="0"/>
        <v>21</v>
      </c>
      <c r="C33" s="14" t="s">
        <v>79</v>
      </c>
      <c r="D33" s="15" t="s">
        <v>11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2:25" ht="93">
      <c r="B34" s="23">
        <f t="shared" si="0"/>
        <v>22</v>
      </c>
      <c r="C34" s="14" t="s">
        <v>199</v>
      </c>
      <c r="D34" s="15" t="s">
        <v>53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2:25" ht="46.5">
      <c r="B35" s="23">
        <f t="shared" si="0"/>
        <v>23</v>
      </c>
      <c r="C35" s="14" t="s">
        <v>200</v>
      </c>
      <c r="D35" s="15" t="s">
        <v>44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2:25" ht="93">
      <c r="B36" s="23">
        <f t="shared" si="0"/>
        <v>24</v>
      </c>
      <c r="C36" s="14" t="s">
        <v>80</v>
      </c>
      <c r="D36" s="15" t="s">
        <v>11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2:25" ht="93">
      <c r="B37" s="23">
        <f t="shared" si="0"/>
        <v>25</v>
      </c>
      <c r="C37" s="14" t="s">
        <v>201</v>
      </c>
      <c r="D37" s="15" t="s">
        <v>53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2:25" ht="46.5">
      <c r="B38" s="23">
        <f t="shared" si="0"/>
        <v>26</v>
      </c>
      <c r="C38" s="14" t="s">
        <v>202</v>
      </c>
      <c r="D38" s="15" t="s">
        <v>44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2:25" ht="93">
      <c r="B39" s="23">
        <f t="shared" si="0"/>
        <v>27</v>
      </c>
      <c r="C39" s="14" t="s">
        <v>81</v>
      </c>
      <c r="D39" s="15" t="s">
        <v>11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2:25" ht="116.25">
      <c r="B40" s="23">
        <f t="shared" si="0"/>
        <v>28</v>
      </c>
      <c r="C40" s="14" t="s">
        <v>203</v>
      </c>
      <c r="D40" s="15" t="s">
        <v>53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2:25" ht="69.75">
      <c r="B41" s="23">
        <f t="shared" si="0"/>
        <v>29</v>
      </c>
      <c r="C41" s="14" t="s">
        <v>204</v>
      </c>
      <c r="D41" s="15" t="s">
        <v>44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2:25" ht="93">
      <c r="B42" s="23">
        <f t="shared" si="0"/>
        <v>30</v>
      </c>
      <c r="C42" s="28" t="s">
        <v>82</v>
      </c>
      <c r="D42" s="15" t="s">
        <v>11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2:25" ht="93">
      <c r="B43" s="23">
        <f t="shared" si="0"/>
        <v>31</v>
      </c>
      <c r="C43" s="14" t="s">
        <v>205</v>
      </c>
      <c r="D43" s="29" t="s">
        <v>53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2:25" ht="46.5">
      <c r="B44" s="23">
        <f t="shared" si="0"/>
        <v>32</v>
      </c>
      <c r="C44" s="14" t="s">
        <v>206</v>
      </c>
      <c r="D44" s="29" t="s">
        <v>44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2:25" ht="93">
      <c r="B45" s="23">
        <f t="shared" si="0"/>
        <v>33</v>
      </c>
      <c r="C45" s="14" t="s">
        <v>83</v>
      </c>
      <c r="D45" s="15" t="s">
        <v>11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2:25" ht="93">
      <c r="B46" s="23">
        <f t="shared" si="0"/>
        <v>34</v>
      </c>
      <c r="C46" s="14" t="s">
        <v>207</v>
      </c>
      <c r="D46" s="29" t="s">
        <v>53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2:25" ht="46.5">
      <c r="B47" s="23">
        <f t="shared" si="0"/>
        <v>35</v>
      </c>
      <c r="C47" s="14" t="s">
        <v>208</v>
      </c>
      <c r="D47" s="29" t="s">
        <v>44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2:25" ht="93">
      <c r="B48" s="23">
        <f t="shared" si="0"/>
        <v>36</v>
      </c>
      <c r="C48" s="14" t="s">
        <v>84</v>
      </c>
      <c r="D48" s="15" t="s">
        <v>11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2:25" ht="93">
      <c r="B49" s="23">
        <f t="shared" si="0"/>
        <v>37</v>
      </c>
      <c r="C49" s="14" t="s">
        <v>209</v>
      </c>
      <c r="D49" s="15" t="s">
        <v>53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2:25" ht="46.5">
      <c r="B50" s="23">
        <f t="shared" si="0"/>
        <v>38</v>
      </c>
      <c r="C50" s="14" t="s">
        <v>210</v>
      </c>
      <c r="D50" s="15" t="s">
        <v>44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2:25" ht="93">
      <c r="B51" s="23">
        <f t="shared" si="0"/>
        <v>39</v>
      </c>
      <c r="C51" s="14" t="s">
        <v>85</v>
      </c>
      <c r="D51" s="15" t="s">
        <v>11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spans="2:25" ht="93">
      <c r="B52" s="23">
        <f t="shared" si="0"/>
        <v>40</v>
      </c>
      <c r="C52" s="26" t="s">
        <v>211</v>
      </c>
      <c r="D52" s="27" t="s">
        <v>53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2:25" ht="46.5">
      <c r="B53" s="23">
        <f t="shared" si="0"/>
        <v>41</v>
      </c>
      <c r="C53" s="26" t="s">
        <v>212</v>
      </c>
      <c r="D53" s="27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2:25" ht="93">
      <c r="B54" s="23">
        <f t="shared" si="0"/>
        <v>42</v>
      </c>
      <c r="C54" s="14" t="s">
        <v>86</v>
      </c>
      <c r="D54" s="15" t="s">
        <v>11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spans="2:25" ht="93">
      <c r="B55" s="23">
        <f t="shared" si="0"/>
        <v>43</v>
      </c>
      <c r="C55" s="26" t="s">
        <v>213</v>
      </c>
      <c r="D55" s="27" t="s">
        <v>53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2:25" ht="46.5">
      <c r="B56" s="23">
        <f t="shared" si="0"/>
        <v>44</v>
      </c>
      <c r="C56" s="26" t="s">
        <v>214</v>
      </c>
      <c r="D56" s="27" t="s">
        <v>44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5" ht="93">
      <c r="B57" s="23">
        <f t="shared" si="0"/>
        <v>45</v>
      </c>
      <c r="C57" s="14" t="s">
        <v>87</v>
      </c>
      <c r="D57" s="15" t="s">
        <v>11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2:25" ht="93">
      <c r="B58" s="23">
        <f t="shared" si="0"/>
        <v>46</v>
      </c>
      <c r="C58" s="14" t="s">
        <v>215</v>
      </c>
      <c r="D58" s="29" t="s">
        <v>53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2:25" ht="53.25" customHeight="1">
      <c r="B59" s="23">
        <f t="shared" si="0"/>
        <v>47</v>
      </c>
      <c r="C59" s="14" t="s">
        <v>216</v>
      </c>
      <c r="D59" s="29" t="s">
        <v>44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2:25" ht="102.75" customHeight="1">
      <c r="B60" s="23">
        <f t="shared" si="0"/>
        <v>48</v>
      </c>
      <c r="C60" s="14" t="s">
        <v>88</v>
      </c>
      <c r="D60" s="15" t="s">
        <v>11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2:25" ht="162.75">
      <c r="B61" s="23">
        <f t="shared" si="0"/>
        <v>49</v>
      </c>
      <c r="C61" s="14" t="s">
        <v>217</v>
      </c>
      <c r="D61" s="29" t="s">
        <v>53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2:25" ht="123" customHeight="1">
      <c r="B62" s="23">
        <f t="shared" si="0"/>
        <v>50</v>
      </c>
      <c r="C62" s="14" t="s">
        <v>218</v>
      </c>
      <c r="D62" s="29" t="s">
        <v>44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2:25" ht="93">
      <c r="B63" s="23">
        <f t="shared" si="0"/>
        <v>51</v>
      </c>
      <c r="C63" s="14" t="s">
        <v>89</v>
      </c>
      <c r="D63" s="15" t="s">
        <v>11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2:25" ht="93">
      <c r="B64" s="23">
        <f t="shared" si="0"/>
        <v>52</v>
      </c>
      <c r="C64" s="26" t="s">
        <v>219</v>
      </c>
      <c r="D64" s="30" t="s">
        <v>53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2:25" ht="57" customHeight="1">
      <c r="B65" s="23">
        <f t="shared" si="0"/>
        <v>53</v>
      </c>
      <c r="C65" s="26" t="s">
        <v>220</v>
      </c>
      <c r="D65" s="30" t="s">
        <v>44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2:25" ht="112.5" customHeight="1">
      <c r="B66" s="23">
        <f t="shared" si="0"/>
        <v>54</v>
      </c>
      <c r="C66" s="14" t="s">
        <v>90</v>
      </c>
      <c r="D66" s="15" t="s">
        <v>11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2:25" ht="116.25">
      <c r="B67" s="23">
        <f t="shared" si="0"/>
        <v>55</v>
      </c>
      <c r="C67" s="26" t="s">
        <v>221</v>
      </c>
      <c r="D67" s="27" t="s">
        <v>53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2:25" ht="69.75">
      <c r="B68" s="23">
        <f t="shared" si="0"/>
        <v>56</v>
      </c>
      <c r="C68" s="14" t="s">
        <v>222</v>
      </c>
      <c r="D68" s="15" t="s">
        <v>44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2:25" ht="53.25" customHeight="1">
      <c r="B69" s="23">
        <f t="shared" si="0"/>
        <v>57</v>
      </c>
      <c r="C69" s="14" t="s">
        <v>91</v>
      </c>
      <c r="D69" s="15" t="s">
        <v>11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2:25" ht="116.25">
      <c r="B70" s="23">
        <f t="shared" si="0"/>
        <v>58</v>
      </c>
      <c r="C70" s="14" t="s">
        <v>223</v>
      </c>
      <c r="D70" s="29" t="s">
        <v>53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2:25" ht="45" customHeight="1">
      <c r="B71" s="23">
        <f t="shared" si="0"/>
        <v>59</v>
      </c>
      <c r="C71" s="14" t="s">
        <v>224</v>
      </c>
      <c r="D71" s="29" t="s">
        <v>44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2:25" ht="49.5" customHeight="1">
      <c r="B72" s="23">
        <f t="shared" si="0"/>
        <v>60</v>
      </c>
      <c r="C72" s="14" t="s">
        <v>152</v>
      </c>
      <c r="D72" s="15" t="s">
        <v>11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2:25" ht="116.25">
      <c r="B73" s="23">
        <f t="shared" si="0"/>
        <v>61</v>
      </c>
      <c r="C73" s="14" t="s">
        <v>225</v>
      </c>
      <c r="D73" s="15" t="s">
        <v>53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2:25" ht="74.25" customHeight="1">
      <c r="B74" s="23">
        <f t="shared" si="0"/>
        <v>62</v>
      </c>
      <c r="C74" s="14" t="s">
        <v>226</v>
      </c>
      <c r="D74" s="15" t="s">
        <v>44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2:25" ht="93">
      <c r="B75" s="23">
        <f t="shared" si="0"/>
        <v>63</v>
      </c>
      <c r="C75" s="14" t="s">
        <v>92</v>
      </c>
      <c r="D75" s="15" t="s">
        <v>11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2:25" ht="93">
      <c r="B76" s="23">
        <f t="shared" si="0"/>
        <v>64</v>
      </c>
      <c r="C76" s="14" t="s">
        <v>227</v>
      </c>
      <c r="D76" s="29" t="s">
        <v>53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2:25" ht="59.25" customHeight="1">
      <c r="B77" s="23">
        <f t="shared" si="0"/>
        <v>65</v>
      </c>
      <c r="C77" s="14" t="s">
        <v>228</v>
      </c>
      <c r="D77" s="29" t="s">
        <v>44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2:25" ht="55.5" customHeight="1">
      <c r="B78" s="23">
        <f t="shared" si="0"/>
        <v>66</v>
      </c>
      <c r="C78" s="14" t="s">
        <v>93</v>
      </c>
      <c r="D78" s="15" t="s">
        <v>11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2:25" ht="90" customHeight="1">
      <c r="B79" s="23">
        <f t="shared" si="0"/>
        <v>67</v>
      </c>
      <c r="C79" s="14" t="s">
        <v>229</v>
      </c>
      <c r="D79" s="29" t="s">
        <v>53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2:25" ht="49.5" customHeight="1">
      <c r="B80" s="23">
        <f t="shared" si="0"/>
        <v>68</v>
      </c>
      <c r="C80" s="14" t="s">
        <v>230</v>
      </c>
      <c r="D80" s="29" t="s">
        <v>44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2:25" ht="93">
      <c r="B81" s="23">
        <f t="shared" si="0"/>
        <v>69</v>
      </c>
      <c r="C81" s="14" t="s">
        <v>94</v>
      </c>
      <c r="D81" s="15" t="s">
        <v>11</v>
      </c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2:25" ht="93">
      <c r="B82" s="23">
        <f t="shared" si="0"/>
        <v>70</v>
      </c>
      <c r="C82" s="26" t="s">
        <v>231</v>
      </c>
      <c r="D82" s="27" t="s">
        <v>53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2:25" ht="46.5">
      <c r="B83" s="23">
        <f t="shared" si="0"/>
        <v>71</v>
      </c>
      <c r="C83" s="26" t="s">
        <v>232</v>
      </c>
      <c r="D83" s="27" t="s">
        <v>44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2:25" ht="93">
      <c r="B84" s="23">
        <f t="shared" si="0"/>
        <v>72</v>
      </c>
      <c r="C84" s="14" t="s">
        <v>95</v>
      </c>
      <c r="D84" s="15" t="s">
        <v>11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2:25" ht="116.25">
      <c r="B85" s="23">
        <f t="shared" si="0"/>
        <v>73</v>
      </c>
      <c r="C85" s="26" t="s">
        <v>233</v>
      </c>
      <c r="D85" s="27" t="s">
        <v>53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2:25" ht="69.75">
      <c r="B86" s="23">
        <f t="shared" si="0"/>
        <v>74</v>
      </c>
      <c r="C86" s="26" t="s">
        <v>234</v>
      </c>
      <c r="D86" s="27" t="s">
        <v>44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2:25" ht="93">
      <c r="B87" s="23">
        <f t="shared" si="0"/>
        <v>75</v>
      </c>
      <c r="C87" s="14" t="s">
        <v>188</v>
      </c>
      <c r="D87" s="15" t="s">
        <v>11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2:25" ht="121.5" customHeight="1">
      <c r="B88" s="23">
        <f t="shared" si="0"/>
        <v>76</v>
      </c>
      <c r="C88" s="26" t="s">
        <v>235</v>
      </c>
      <c r="D88" s="27" t="s">
        <v>53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2:25" ht="69.75">
      <c r="B89" s="23">
        <f t="shared" si="0"/>
        <v>77</v>
      </c>
      <c r="C89" s="26" t="s">
        <v>236</v>
      </c>
      <c r="D89" s="27" t="s">
        <v>44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2:25" ht="93">
      <c r="B90" s="23">
        <f t="shared" si="0"/>
        <v>78</v>
      </c>
      <c r="C90" s="14" t="s">
        <v>96</v>
      </c>
      <c r="D90" s="15" t="s">
        <v>11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2:25" ht="93">
      <c r="B91" s="23">
        <f t="shared" ref="B91:B154" si="1">B90+1</f>
        <v>79</v>
      </c>
      <c r="C91" s="26" t="s">
        <v>237</v>
      </c>
      <c r="D91" s="30" t="s">
        <v>53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2:25" ht="46.5">
      <c r="B92" s="23">
        <f t="shared" si="1"/>
        <v>80</v>
      </c>
      <c r="C92" s="26" t="s">
        <v>238</v>
      </c>
      <c r="D92" s="30" t="s">
        <v>44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2:25" ht="93">
      <c r="B93" s="23">
        <f t="shared" si="1"/>
        <v>81</v>
      </c>
      <c r="C93" s="14" t="s">
        <v>97</v>
      </c>
      <c r="D93" s="15" t="s">
        <v>11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2:25" ht="116.25">
      <c r="B94" s="23">
        <f t="shared" si="1"/>
        <v>82</v>
      </c>
      <c r="C94" s="26" t="s">
        <v>239</v>
      </c>
      <c r="D94" s="30" t="s">
        <v>53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2:25" ht="69.75">
      <c r="B95" s="23">
        <f t="shared" si="1"/>
        <v>83</v>
      </c>
      <c r="C95" s="26" t="s">
        <v>240</v>
      </c>
      <c r="D95" s="30" t="s">
        <v>44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2:25" ht="93">
      <c r="B96" s="23">
        <f t="shared" si="1"/>
        <v>84</v>
      </c>
      <c r="C96" s="14" t="s">
        <v>98</v>
      </c>
      <c r="D96" s="15" t="s">
        <v>11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2:25" ht="116.25">
      <c r="B97" s="23">
        <f t="shared" si="1"/>
        <v>85</v>
      </c>
      <c r="C97" s="26" t="s">
        <v>241</v>
      </c>
      <c r="D97" s="27" t="s">
        <v>53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2:25" ht="69.75">
      <c r="B98" s="23">
        <f t="shared" si="1"/>
        <v>86</v>
      </c>
      <c r="C98" s="14" t="s">
        <v>242</v>
      </c>
      <c r="D98" s="15" t="s">
        <v>44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2:25" ht="93">
      <c r="B99" s="23">
        <f t="shared" si="1"/>
        <v>87</v>
      </c>
      <c r="C99" s="14" t="s">
        <v>99</v>
      </c>
      <c r="D99" s="15" t="s">
        <v>11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2:25" ht="116.25">
      <c r="B100" s="23">
        <f t="shared" si="1"/>
        <v>88</v>
      </c>
      <c r="C100" s="26" t="s">
        <v>243</v>
      </c>
      <c r="D100" s="27" t="s">
        <v>53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2:25" ht="69.75">
      <c r="B101" s="23">
        <f t="shared" si="1"/>
        <v>89</v>
      </c>
      <c r="C101" s="14" t="s">
        <v>244</v>
      </c>
      <c r="D101" s="15" t="s">
        <v>44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2:25" ht="93">
      <c r="B102" s="23">
        <f t="shared" si="1"/>
        <v>90</v>
      </c>
      <c r="C102" s="14" t="s">
        <v>100</v>
      </c>
      <c r="D102" s="15" t="s">
        <v>11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2:25" ht="93">
      <c r="B103" s="23">
        <f t="shared" si="1"/>
        <v>91</v>
      </c>
      <c r="C103" s="26" t="s">
        <v>245</v>
      </c>
      <c r="D103" s="27" t="s">
        <v>53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2:25" ht="46.5">
      <c r="B104" s="23">
        <f t="shared" si="1"/>
        <v>92</v>
      </c>
      <c r="C104" s="26" t="s">
        <v>246</v>
      </c>
      <c r="D104" s="27" t="s">
        <v>44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2:25" ht="93">
      <c r="B105" s="23">
        <f t="shared" si="1"/>
        <v>93</v>
      </c>
      <c r="C105" s="14" t="s">
        <v>153</v>
      </c>
      <c r="D105" s="15" t="s">
        <v>11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2:25" ht="93">
      <c r="B106" s="23">
        <f t="shared" si="1"/>
        <v>94</v>
      </c>
      <c r="C106" s="26" t="s">
        <v>247</v>
      </c>
      <c r="D106" s="27" t="s">
        <v>53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2:25" ht="46.5">
      <c r="B107" s="23">
        <f t="shared" si="1"/>
        <v>95</v>
      </c>
      <c r="C107" s="14" t="s">
        <v>248</v>
      </c>
      <c r="D107" s="15" t="s">
        <v>44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2:25" ht="93">
      <c r="B108" s="23">
        <f t="shared" si="1"/>
        <v>96</v>
      </c>
      <c r="C108" s="14" t="s">
        <v>101</v>
      </c>
      <c r="D108" s="15" t="s">
        <v>11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2:25" ht="93">
      <c r="B109" s="23">
        <f t="shared" si="1"/>
        <v>97</v>
      </c>
      <c r="C109" s="14" t="s">
        <v>249</v>
      </c>
      <c r="D109" s="15" t="s">
        <v>53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2:25" ht="46.5">
      <c r="B110" s="23">
        <f t="shared" si="1"/>
        <v>98</v>
      </c>
      <c r="C110" s="14" t="s">
        <v>250</v>
      </c>
      <c r="D110" s="15" t="s">
        <v>44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2:25" ht="93">
      <c r="B111" s="23">
        <f t="shared" si="1"/>
        <v>99</v>
      </c>
      <c r="C111" s="28" t="s">
        <v>102</v>
      </c>
      <c r="D111" s="15" t="s">
        <v>11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2:25" ht="116.25">
      <c r="B112" s="23">
        <f t="shared" si="1"/>
        <v>100</v>
      </c>
      <c r="C112" s="26" t="s">
        <v>251</v>
      </c>
      <c r="D112" s="27" t="s">
        <v>53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2:25" ht="69.75">
      <c r="B113" s="23">
        <f t="shared" si="1"/>
        <v>101</v>
      </c>
      <c r="C113" s="26" t="s">
        <v>252</v>
      </c>
      <c r="D113" s="27" t="s">
        <v>44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2:25" ht="93">
      <c r="B114" s="23">
        <f t="shared" si="1"/>
        <v>102</v>
      </c>
      <c r="C114" s="28" t="s">
        <v>103</v>
      </c>
      <c r="D114" s="15" t="s">
        <v>11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2:25" ht="139.5">
      <c r="B115" s="23">
        <f t="shared" si="1"/>
        <v>103</v>
      </c>
      <c r="C115" s="26" t="s">
        <v>253</v>
      </c>
      <c r="D115" s="27" t="s">
        <v>53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2:25" ht="93">
      <c r="B116" s="23">
        <f t="shared" si="1"/>
        <v>104</v>
      </c>
      <c r="C116" s="14" t="s">
        <v>254</v>
      </c>
      <c r="D116" s="29" t="s">
        <v>44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2:25">
      <c r="B117" s="23">
        <f t="shared" si="1"/>
        <v>105</v>
      </c>
      <c r="C117" s="14" t="s">
        <v>0</v>
      </c>
      <c r="D117" s="15" t="s">
        <v>1</v>
      </c>
      <c r="E117" s="16">
        <v>1.51</v>
      </c>
      <c r="F117" s="16">
        <v>1.52</v>
      </c>
      <c r="G117" s="16">
        <v>1.53</v>
      </c>
      <c r="H117" s="16">
        <v>1.55</v>
      </c>
      <c r="I117" s="16">
        <v>1.55</v>
      </c>
      <c r="J117" s="16">
        <v>1.55</v>
      </c>
      <c r="K117" s="16">
        <v>1.58</v>
      </c>
      <c r="L117" s="16">
        <v>1.58</v>
      </c>
      <c r="M117" s="16">
        <v>1.58</v>
      </c>
      <c r="N117" s="16">
        <v>1.61</v>
      </c>
      <c r="O117" s="16">
        <v>1.61</v>
      </c>
      <c r="P117" s="16">
        <v>1.61</v>
      </c>
      <c r="Q117" s="16">
        <v>1.64</v>
      </c>
      <c r="R117" s="16">
        <v>1.64</v>
      </c>
      <c r="S117" s="16">
        <v>1.64</v>
      </c>
      <c r="T117" s="16">
        <v>1.65</v>
      </c>
      <c r="U117" s="16">
        <v>1.65</v>
      </c>
      <c r="V117" s="16">
        <v>1.65</v>
      </c>
      <c r="W117" s="16">
        <v>1.68</v>
      </c>
      <c r="X117" s="16">
        <v>1.68</v>
      </c>
      <c r="Y117" s="16">
        <v>1.68</v>
      </c>
    </row>
    <row r="118" spans="2:25" ht="69.75">
      <c r="B118" s="23">
        <f t="shared" si="1"/>
        <v>106</v>
      </c>
      <c r="C118" s="14" t="s">
        <v>3</v>
      </c>
      <c r="D118" s="15" t="s">
        <v>4</v>
      </c>
      <c r="E118" s="16">
        <v>6</v>
      </c>
      <c r="F118" s="16">
        <v>6</v>
      </c>
      <c r="G118" s="16">
        <v>5.6</v>
      </c>
      <c r="H118" s="16">
        <v>5.7</v>
      </c>
      <c r="I118" s="16">
        <v>5.7</v>
      </c>
      <c r="J118" s="16">
        <v>5.7</v>
      </c>
      <c r="K118" s="16">
        <v>6.1</v>
      </c>
      <c r="L118" s="16">
        <v>6.2</v>
      </c>
      <c r="M118" s="16">
        <v>6.2</v>
      </c>
      <c r="N118" s="16">
        <v>6.2</v>
      </c>
      <c r="O118" s="16">
        <v>6.3</v>
      </c>
      <c r="P118" s="16">
        <v>6.1</v>
      </c>
      <c r="Q118" s="16">
        <v>6.4</v>
      </c>
      <c r="R118" s="16">
        <v>6.4</v>
      </c>
      <c r="S118" s="16">
        <v>6.5</v>
      </c>
      <c r="T118" s="16">
        <v>6.5</v>
      </c>
      <c r="U118" s="16">
        <v>6.7</v>
      </c>
      <c r="V118" s="16">
        <v>6.7</v>
      </c>
      <c r="W118" s="16">
        <v>6.5</v>
      </c>
      <c r="X118" s="16">
        <v>6.9</v>
      </c>
      <c r="Y118" s="16">
        <v>6.9</v>
      </c>
    </row>
    <row r="119" spans="2:25" ht="116.25">
      <c r="B119" s="23">
        <f t="shared" si="1"/>
        <v>107</v>
      </c>
      <c r="C119" s="14" t="s">
        <v>104</v>
      </c>
      <c r="D119" s="15" t="s">
        <v>5</v>
      </c>
      <c r="E119" s="16">
        <v>1.03</v>
      </c>
      <c r="F119" s="16">
        <v>1.03</v>
      </c>
      <c r="G119" s="16">
        <v>1.02</v>
      </c>
      <c r="H119" s="16">
        <v>1.02</v>
      </c>
      <c r="I119" s="16">
        <v>1.02</v>
      </c>
      <c r="J119" s="16">
        <v>1.02</v>
      </c>
      <c r="K119" s="16">
        <v>1.03</v>
      </c>
      <c r="L119" s="16">
        <v>1.03</v>
      </c>
      <c r="M119" s="16">
        <v>1.03</v>
      </c>
      <c r="N119" s="16">
        <v>1.03</v>
      </c>
      <c r="O119" s="16">
        <v>1.03</v>
      </c>
      <c r="P119" s="16">
        <v>1.03</v>
      </c>
      <c r="Q119" s="16">
        <v>1.03</v>
      </c>
      <c r="R119" s="16">
        <v>1.03</v>
      </c>
      <c r="S119" s="16">
        <v>1.03</v>
      </c>
      <c r="T119" s="16">
        <v>1.03</v>
      </c>
      <c r="U119" s="16">
        <v>1.03</v>
      </c>
      <c r="V119" s="16">
        <v>1.03</v>
      </c>
      <c r="W119" s="16">
        <v>1.03</v>
      </c>
      <c r="X119" s="16">
        <v>1.03</v>
      </c>
      <c r="Y119" s="16">
        <v>1.03</v>
      </c>
    </row>
    <row r="120" spans="2:25">
      <c r="B120" s="31">
        <v>4</v>
      </c>
      <c r="C120" s="10" t="s">
        <v>144</v>
      </c>
      <c r="D120" s="2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2:25">
      <c r="B121" s="23">
        <v>108</v>
      </c>
      <c r="C121" s="24" t="s">
        <v>6</v>
      </c>
      <c r="D121" s="32" t="s">
        <v>7</v>
      </c>
      <c r="E121" s="16">
        <v>127.3</v>
      </c>
      <c r="F121" s="16">
        <v>127.3</v>
      </c>
      <c r="G121" s="16">
        <v>129.1</v>
      </c>
      <c r="H121" s="16">
        <v>129.9</v>
      </c>
      <c r="I121" s="16">
        <v>129.9</v>
      </c>
      <c r="J121" s="16">
        <v>129.9</v>
      </c>
      <c r="K121" s="16">
        <v>130.1</v>
      </c>
      <c r="L121" s="16">
        <v>130.1</v>
      </c>
      <c r="M121" s="16">
        <v>130.1</v>
      </c>
      <c r="N121" s="16">
        <v>130.30000000000001</v>
      </c>
      <c r="O121" s="16">
        <v>130.30000000000001</v>
      </c>
      <c r="P121" s="16">
        <v>130.30000000000001</v>
      </c>
      <c r="Q121" s="16">
        <v>130.5</v>
      </c>
      <c r="R121" s="16">
        <v>130.5</v>
      </c>
      <c r="S121" s="16">
        <v>130.5</v>
      </c>
      <c r="T121" s="16">
        <v>130.69999999999999</v>
      </c>
      <c r="U121" s="16">
        <v>130.69999999999999</v>
      </c>
      <c r="V121" s="16">
        <v>130.69999999999999</v>
      </c>
      <c r="W121" s="16">
        <v>130.9</v>
      </c>
      <c r="X121" s="16">
        <v>130.9</v>
      </c>
      <c r="Y121" s="16">
        <v>130.9</v>
      </c>
    </row>
    <row r="122" spans="2:25" ht="93">
      <c r="B122" s="23">
        <f t="shared" si="1"/>
        <v>109</v>
      </c>
      <c r="C122" s="14" t="s">
        <v>8</v>
      </c>
      <c r="D122" s="15" t="s">
        <v>11</v>
      </c>
      <c r="E122" s="16">
        <v>99.3</v>
      </c>
      <c r="F122" s="16">
        <v>99.3</v>
      </c>
      <c r="G122" s="16">
        <v>101.1</v>
      </c>
      <c r="H122" s="16">
        <v>101.4</v>
      </c>
      <c r="I122" s="16">
        <v>101.4</v>
      </c>
      <c r="J122" s="16">
        <v>101.4</v>
      </c>
      <c r="K122" s="16">
        <v>102.2</v>
      </c>
      <c r="L122" s="16">
        <v>102.2</v>
      </c>
      <c r="M122" s="16">
        <v>102.2</v>
      </c>
      <c r="N122" s="16">
        <v>103.1</v>
      </c>
      <c r="O122" s="16">
        <v>103.1</v>
      </c>
      <c r="P122" s="16">
        <v>103.1</v>
      </c>
      <c r="Q122" s="16">
        <v>103.3</v>
      </c>
      <c r="R122" s="16">
        <v>103.3</v>
      </c>
      <c r="S122" s="16">
        <v>103.3</v>
      </c>
      <c r="T122" s="16">
        <v>103.6</v>
      </c>
      <c r="U122" s="16">
        <v>103.6</v>
      </c>
      <c r="V122" s="16">
        <v>103.6</v>
      </c>
      <c r="W122" s="16">
        <v>104</v>
      </c>
      <c r="X122" s="16">
        <v>104</v>
      </c>
      <c r="Y122" s="16">
        <v>104</v>
      </c>
    </row>
    <row r="123" spans="2:25">
      <c r="B123" s="23">
        <f t="shared" si="1"/>
        <v>110</v>
      </c>
      <c r="C123" s="14" t="s">
        <v>105</v>
      </c>
      <c r="D123" s="15" t="s">
        <v>76</v>
      </c>
      <c r="E123" s="16">
        <v>99.3</v>
      </c>
      <c r="F123" s="16">
        <v>100.1</v>
      </c>
      <c r="G123" s="16">
        <v>100.6</v>
      </c>
      <c r="H123" s="16">
        <v>101.1</v>
      </c>
      <c r="I123" s="16">
        <v>101.6</v>
      </c>
      <c r="J123" s="16">
        <v>101.6</v>
      </c>
      <c r="K123" s="16">
        <v>101.8</v>
      </c>
      <c r="L123" s="16">
        <v>101.8</v>
      </c>
      <c r="M123" s="16">
        <v>101.8</v>
      </c>
      <c r="N123" s="16">
        <v>102</v>
      </c>
      <c r="O123" s="16">
        <v>102</v>
      </c>
      <c r="P123" s="16">
        <v>102</v>
      </c>
      <c r="Q123" s="16">
        <v>102.2</v>
      </c>
      <c r="R123" s="16">
        <v>102.2</v>
      </c>
      <c r="S123" s="16">
        <v>102.2</v>
      </c>
      <c r="T123" s="16">
        <v>102.5</v>
      </c>
      <c r="U123" s="16">
        <v>102.5</v>
      </c>
      <c r="V123" s="16">
        <v>102.5</v>
      </c>
      <c r="W123" s="16">
        <v>102.9</v>
      </c>
      <c r="X123" s="16">
        <v>102.9</v>
      </c>
      <c r="Y123" s="16">
        <v>102.9</v>
      </c>
    </row>
    <row r="124" spans="2:25">
      <c r="B124" s="31">
        <v>5</v>
      </c>
      <c r="C124" s="10" t="s">
        <v>65</v>
      </c>
      <c r="D124" s="10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69.75">
      <c r="B125" s="23">
        <v>111</v>
      </c>
      <c r="C125" s="14" t="s">
        <v>106</v>
      </c>
      <c r="D125" s="32" t="s">
        <v>10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93">
      <c r="B126" s="23">
        <f t="shared" si="1"/>
        <v>112</v>
      </c>
      <c r="C126" s="14" t="s">
        <v>107</v>
      </c>
      <c r="D126" s="15" t="s">
        <v>11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46.5">
      <c r="B127" s="23">
        <f t="shared" si="1"/>
        <v>113</v>
      </c>
      <c r="C127" s="14" t="s">
        <v>108</v>
      </c>
      <c r="D127" s="15" t="s">
        <v>44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46.5">
      <c r="B128" s="23">
        <f t="shared" si="1"/>
        <v>114</v>
      </c>
      <c r="C128" s="14" t="s">
        <v>12</v>
      </c>
      <c r="D128" s="32" t="s">
        <v>13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>
      <c r="B129" s="31">
        <v>6</v>
      </c>
      <c r="C129" s="10" t="s">
        <v>146</v>
      </c>
      <c r="D129" s="2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46.5">
      <c r="B130" s="23">
        <v>115</v>
      </c>
      <c r="C130" s="14" t="s">
        <v>109</v>
      </c>
      <c r="D130" s="15" t="s">
        <v>110</v>
      </c>
      <c r="E130" s="16">
        <v>101.6</v>
      </c>
      <c r="F130" s="16">
        <v>101.3</v>
      </c>
      <c r="G130" s="16">
        <v>102.7</v>
      </c>
      <c r="H130" s="16">
        <v>103.1</v>
      </c>
      <c r="I130" s="16">
        <v>103.3</v>
      </c>
      <c r="J130" s="16">
        <v>103.3</v>
      </c>
      <c r="K130" s="16">
        <v>104.3</v>
      </c>
      <c r="L130" s="16">
        <v>104.6</v>
      </c>
      <c r="M130" s="16">
        <v>104.6</v>
      </c>
      <c r="N130" s="16">
        <v>104.6</v>
      </c>
      <c r="O130" s="16">
        <v>104.7</v>
      </c>
      <c r="P130" s="16">
        <v>104.7</v>
      </c>
      <c r="Q130" s="16">
        <v>104.7</v>
      </c>
      <c r="R130" s="16">
        <v>104.9</v>
      </c>
      <c r="S130" s="16">
        <v>104.9</v>
      </c>
      <c r="T130" s="16">
        <v>104.9</v>
      </c>
      <c r="U130" s="16">
        <v>104.9</v>
      </c>
      <c r="V130" s="16">
        <v>104.9</v>
      </c>
      <c r="W130" s="16">
        <v>105.1</v>
      </c>
      <c r="X130" s="16">
        <v>105.8</v>
      </c>
      <c r="Y130" s="16">
        <v>105.8</v>
      </c>
    </row>
    <row r="131" spans="2:25" ht="46.5">
      <c r="B131" s="23">
        <f t="shared" si="1"/>
        <v>116</v>
      </c>
      <c r="C131" s="18" t="s">
        <v>111</v>
      </c>
      <c r="D131" s="15" t="s">
        <v>76</v>
      </c>
      <c r="E131" s="16">
        <v>101.7</v>
      </c>
      <c r="F131" s="16">
        <v>101.5</v>
      </c>
      <c r="G131" s="16">
        <v>102.9</v>
      </c>
      <c r="H131" s="16">
        <v>103.2</v>
      </c>
      <c r="I131" s="16">
        <v>103.3</v>
      </c>
      <c r="J131" s="16">
        <v>103.3</v>
      </c>
      <c r="K131" s="16">
        <v>104.8</v>
      </c>
      <c r="L131" s="16">
        <v>104.8</v>
      </c>
      <c r="M131" s="16">
        <v>104.9</v>
      </c>
      <c r="N131" s="16">
        <v>104.9</v>
      </c>
      <c r="O131" s="16">
        <v>104.9</v>
      </c>
      <c r="P131" s="16">
        <v>104.8</v>
      </c>
      <c r="Q131" s="16">
        <v>104.8</v>
      </c>
      <c r="R131" s="16">
        <v>105.1</v>
      </c>
      <c r="S131" s="16">
        <v>105.1</v>
      </c>
      <c r="T131" s="16">
        <v>105.1</v>
      </c>
      <c r="U131" s="16">
        <v>105.3</v>
      </c>
      <c r="V131" s="16">
        <v>105.3</v>
      </c>
      <c r="W131" s="16">
        <v>105.3</v>
      </c>
      <c r="X131" s="16">
        <v>105.9</v>
      </c>
      <c r="Y131" s="16">
        <v>105.9</v>
      </c>
    </row>
    <row r="132" spans="2:25">
      <c r="B132" s="23">
        <f t="shared" si="1"/>
        <v>117</v>
      </c>
      <c r="C132" s="14" t="s">
        <v>15</v>
      </c>
      <c r="D132" s="33" t="s">
        <v>112</v>
      </c>
      <c r="E132" s="16">
        <v>4.8000000000000001E-2</v>
      </c>
      <c r="F132" s="16">
        <v>4.8000000000000001E-2</v>
      </c>
      <c r="G132" s="16">
        <v>4.9000000000000002E-2</v>
      </c>
      <c r="H132" s="34">
        <v>5.0999999999999997E-2</v>
      </c>
      <c r="I132" s="16">
        <v>5.0999999999999997E-2</v>
      </c>
      <c r="J132" s="16">
        <v>5.0999999999999997E-2</v>
      </c>
      <c r="K132" s="16">
        <v>5.1999999999999998E-2</v>
      </c>
      <c r="L132" s="16">
        <v>5.1999999999999998E-2</v>
      </c>
      <c r="M132" s="16">
        <v>5.1999999999999998E-2</v>
      </c>
      <c r="N132" s="16">
        <v>5.2999999999999999E-2</v>
      </c>
      <c r="O132" s="16">
        <v>5.2999999999999999E-2</v>
      </c>
      <c r="P132" s="16">
        <v>5.2999999999999999E-2</v>
      </c>
      <c r="Q132" s="16">
        <v>5.5E-2</v>
      </c>
      <c r="R132" s="16">
        <v>5.5E-2</v>
      </c>
      <c r="S132" s="16">
        <v>5.5E-2</v>
      </c>
      <c r="T132" s="16">
        <v>5.8000000000000003E-2</v>
      </c>
      <c r="U132" s="16">
        <v>5.8000000000000003E-2</v>
      </c>
      <c r="V132" s="16">
        <v>5.8000000000000003E-2</v>
      </c>
      <c r="W132" s="16">
        <v>0.06</v>
      </c>
      <c r="X132" s="16">
        <v>0.06</v>
      </c>
      <c r="Y132" s="16">
        <v>0.06</v>
      </c>
    </row>
    <row r="133" spans="2:25">
      <c r="B133" s="23">
        <f t="shared" si="1"/>
        <v>118</v>
      </c>
      <c r="C133" s="14" t="s">
        <v>113</v>
      </c>
      <c r="D133" s="33" t="s">
        <v>76</v>
      </c>
      <c r="E133" s="16">
        <v>100.1</v>
      </c>
      <c r="F133" s="35">
        <v>100.2</v>
      </c>
      <c r="G133" s="35">
        <v>100</v>
      </c>
      <c r="H133" s="16">
        <v>100.4</v>
      </c>
      <c r="I133" s="16">
        <v>100.4</v>
      </c>
      <c r="J133" s="16">
        <v>100.4</v>
      </c>
      <c r="K133" s="16">
        <v>100.4</v>
      </c>
      <c r="L133" s="16">
        <v>100.4</v>
      </c>
      <c r="M133" s="16">
        <v>100.4</v>
      </c>
      <c r="N133" s="16">
        <v>100.2</v>
      </c>
      <c r="O133" s="16">
        <v>100.3</v>
      </c>
      <c r="P133" s="16">
        <v>100.3</v>
      </c>
      <c r="Q133" s="35">
        <v>100</v>
      </c>
      <c r="R133" s="35">
        <v>100</v>
      </c>
      <c r="S133" s="35">
        <v>100</v>
      </c>
      <c r="T133" s="35">
        <v>100</v>
      </c>
      <c r="U133" s="35">
        <v>100</v>
      </c>
      <c r="V133" s="35">
        <v>100</v>
      </c>
      <c r="W133" s="16">
        <v>100.1</v>
      </c>
      <c r="X133" s="16">
        <v>100.1</v>
      </c>
      <c r="Y133" s="16">
        <v>100.1</v>
      </c>
    </row>
    <row r="134" spans="2:25">
      <c r="B134" s="23">
        <f t="shared" si="1"/>
        <v>119</v>
      </c>
      <c r="C134" s="14" t="s">
        <v>27</v>
      </c>
      <c r="D134" s="15" t="s">
        <v>76</v>
      </c>
      <c r="E134" s="16">
        <v>99.51</v>
      </c>
      <c r="F134" s="16">
        <v>101.1</v>
      </c>
      <c r="G134" s="16">
        <v>101.25</v>
      </c>
      <c r="H134" s="16">
        <v>101.45</v>
      </c>
      <c r="I134" s="16">
        <v>101.15</v>
      </c>
      <c r="J134" s="16">
        <v>101.15</v>
      </c>
      <c r="K134" s="16">
        <v>101.36</v>
      </c>
      <c r="L134" s="16">
        <v>101.36</v>
      </c>
      <c r="M134" s="16">
        <v>101.54</v>
      </c>
      <c r="N134" s="16">
        <v>101.19</v>
      </c>
      <c r="O134" s="16">
        <v>101.46</v>
      </c>
      <c r="P134" s="16">
        <v>101.46</v>
      </c>
      <c r="Q134" s="16">
        <v>102.22</v>
      </c>
      <c r="R134" s="16">
        <v>102.22</v>
      </c>
      <c r="S134" s="16">
        <v>102.27</v>
      </c>
      <c r="T134" s="16">
        <v>102.77</v>
      </c>
      <c r="U134" s="16">
        <v>102.81</v>
      </c>
      <c r="V134" s="16">
        <v>102.81</v>
      </c>
      <c r="W134" s="16">
        <v>103.17</v>
      </c>
      <c r="X134" s="16">
        <v>103.21</v>
      </c>
      <c r="Y134" s="16">
        <v>103.25</v>
      </c>
    </row>
    <row r="135" spans="2:25">
      <c r="B135" s="23">
        <f t="shared" si="1"/>
        <v>120</v>
      </c>
      <c r="C135" s="14" t="s">
        <v>16</v>
      </c>
      <c r="D135" s="33" t="s">
        <v>112</v>
      </c>
      <c r="E135" s="16">
        <v>7.3999999999999999E-4</v>
      </c>
      <c r="F135" s="16">
        <v>7.6000000000000004E-4</v>
      </c>
      <c r="G135" s="16">
        <v>7.6999999999999996E-4</v>
      </c>
      <c r="H135" s="16">
        <v>8.1999999999999998E-4</v>
      </c>
      <c r="I135" s="16">
        <v>8.1999999999999998E-4</v>
      </c>
      <c r="J135" s="16">
        <v>8.1999999999999998E-4</v>
      </c>
      <c r="K135" s="16">
        <v>8.4999999999999995E-4</v>
      </c>
      <c r="L135" s="16">
        <v>8.4999999999999995E-4</v>
      </c>
      <c r="M135" s="16">
        <v>8.4999999999999995E-4</v>
      </c>
      <c r="N135" s="16">
        <v>8.5999999999999998E-4</v>
      </c>
      <c r="O135" s="16">
        <v>8.5999999999999998E-4</v>
      </c>
      <c r="P135" s="16">
        <v>8.5999999999999998E-4</v>
      </c>
      <c r="Q135" s="16">
        <v>8.7000000000000001E-4</v>
      </c>
      <c r="R135" s="16">
        <v>8.7000000000000001E-4</v>
      </c>
      <c r="S135" s="16">
        <v>8.7000000000000001E-4</v>
      </c>
      <c r="T135" s="16">
        <v>8.8000000000000003E-4</v>
      </c>
      <c r="U135" s="16">
        <v>8.8000000000000003E-4</v>
      </c>
      <c r="V135" s="16">
        <v>8.8000000000000003E-4</v>
      </c>
      <c r="W135" s="16">
        <v>8.9999999999999998E-4</v>
      </c>
      <c r="X135" s="16">
        <v>8.9999999999999998E-4</v>
      </c>
      <c r="Y135" s="16">
        <v>8.9999999999999998E-4</v>
      </c>
    </row>
    <row r="136" spans="2:25" ht="46.5">
      <c r="B136" s="23">
        <f t="shared" si="1"/>
        <v>121</v>
      </c>
      <c r="C136" s="14" t="s">
        <v>114</v>
      </c>
      <c r="D136" s="15" t="s">
        <v>76</v>
      </c>
      <c r="E136" s="16">
        <v>100.5</v>
      </c>
      <c r="F136" s="16">
        <v>100.9</v>
      </c>
      <c r="G136" s="35">
        <v>100</v>
      </c>
      <c r="H136" s="16">
        <v>100.9</v>
      </c>
      <c r="I136" s="16">
        <v>100.9</v>
      </c>
      <c r="J136" s="16">
        <v>100.9</v>
      </c>
      <c r="K136" s="16">
        <v>100.89</v>
      </c>
      <c r="L136" s="16">
        <v>100.89</v>
      </c>
      <c r="M136" s="16">
        <v>100.89</v>
      </c>
      <c r="N136" s="16">
        <v>100.88</v>
      </c>
      <c r="O136" s="16">
        <v>100.88</v>
      </c>
      <c r="P136" s="16">
        <v>100.88</v>
      </c>
      <c r="Q136" s="16">
        <v>100.88</v>
      </c>
      <c r="R136" s="16">
        <v>100.88</v>
      </c>
      <c r="S136" s="16">
        <v>100.88</v>
      </c>
      <c r="T136" s="16">
        <v>100.87</v>
      </c>
      <c r="U136" s="16">
        <v>100.87</v>
      </c>
      <c r="V136" s="16">
        <v>100.87</v>
      </c>
      <c r="W136" s="16">
        <v>100.86</v>
      </c>
      <c r="X136" s="16">
        <v>100.86</v>
      </c>
      <c r="Y136" s="16">
        <v>100.86</v>
      </c>
    </row>
    <row r="137" spans="2:25">
      <c r="B137" s="23">
        <f t="shared" si="1"/>
        <v>122</v>
      </c>
      <c r="C137" s="14" t="s">
        <v>27</v>
      </c>
      <c r="D137" s="15" t="s">
        <v>76</v>
      </c>
      <c r="E137" s="16">
        <v>104</v>
      </c>
      <c r="F137" s="16">
        <v>103.9</v>
      </c>
      <c r="G137" s="16">
        <v>104.2</v>
      </c>
      <c r="H137" s="16">
        <v>104.4</v>
      </c>
      <c r="I137" s="16">
        <v>104.7</v>
      </c>
      <c r="J137" s="16">
        <v>104.7</v>
      </c>
      <c r="K137" s="16">
        <v>104.6</v>
      </c>
      <c r="L137" s="16">
        <v>104.6</v>
      </c>
      <c r="M137" s="16">
        <v>104.6</v>
      </c>
      <c r="N137" s="16">
        <v>104.4</v>
      </c>
      <c r="O137" s="16">
        <v>104.4</v>
      </c>
      <c r="P137" s="16">
        <v>104.9</v>
      </c>
      <c r="Q137" s="16">
        <v>104.9</v>
      </c>
      <c r="R137" s="16">
        <v>104.9</v>
      </c>
      <c r="S137" s="16">
        <v>104.9</v>
      </c>
      <c r="T137" s="16">
        <v>104.7</v>
      </c>
      <c r="U137" s="16">
        <v>104.7</v>
      </c>
      <c r="V137" s="16">
        <v>104.7</v>
      </c>
      <c r="W137" s="16">
        <v>104.4</v>
      </c>
      <c r="X137" s="16">
        <v>104.4</v>
      </c>
      <c r="Y137" s="16">
        <v>104.4</v>
      </c>
    </row>
    <row r="138" spans="2:25">
      <c r="B138" s="31">
        <v>7</v>
      </c>
      <c r="C138" s="36" t="s">
        <v>147</v>
      </c>
      <c r="D138" s="21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>
      <c r="B139" s="23">
        <v>123</v>
      </c>
      <c r="C139" s="14" t="s">
        <v>17</v>
      </c>
      <c r="D139" s="15" t="s">
        <v>18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>
      <c r="B140" s="23">
        <f t="shared" si="1"/>
        <v>124</v>
      </c>
      <c r="C140" s="14" t="s">
        <v>19</v>
      </c>
      <c r="D140" s="15" t="s">
        <v>18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>
      <c r="B141" s="23">
        <f t="shared" si="1"/>
        <v>125</v>
      </c>
      <c r="C141" s="28" t="s">
        <v>20</v>
      </c>
      <c r="D141" s="15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>
      <c r="B142" s="23">
        <f t="shared" si="1"/>
        <v>126</v>
      </c>
      <c r="C142" s="14" t="s">
        <v>21</v>
      </c>
      <c r="D142" s="15" t="s">
        <v>18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>
      <c r="B143" s="23">
        <f t="shared" si="1"/>
        <v>127</v>
      </c>
      <c r="C143" s="37" t="s">
        <v>115</v>
      </c>
      <c r="D143" s="15" t="s">
        <v>18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>
      <c r="B144" s="23">
        <f t="shared" si="1"/>
        <v>128</v>
      </c>
      <c r="C144" s="14" t="s">
        <v>22</v>
      </c>
      <c r="D144" s="15" t="s">
        <v>18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>
      <c r="B145" s="23">
        <f t="shared" si="1"/>
        <v>129</v>
      </c>
      <c r="C145" s="28" t="s">
        <v>66</v>
      </c>
      <c r="D145" s="15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>
      <c r="B146" s="23">
        <f t="shared" si="1"/>
        <v>130</v>
      </c>
      <c r="C146" s="14" t="s">
        <v>21</v>
      </c>
      <c r="D146" s="15" t="s">
        <v>18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>
      <c r="B147" s="23">
        <f t="shared" si="1"/>
        <v>131</v>
      </c>
      <c r="C147" s="14" t="s">
        <v>22</v>
      </c>
      <c r="D147" s="15" t="s">
        <v>18</v>
      </c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45">
      <c r="B148" s="31">
        <v>8</v>
      </c>
      <c r="C148" s="38" t="s">
        <v>148</v>
      </c>
      <c r="D148" s="21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46.5">
      <c r="B149" s="23">
        <v>132</v>
      </c>
      <c r="C149" s="14" t="s">
        <v>116</v>
      </c>
      <c r="D149" s="15" t="s">
        <v>23</v>
      </c>
      <c r="E149" s="16">
        <v>29</v>
      </c>
      <c r="F149" s="16">
        <v>29</v>
      </c>
      <c r="G149" s="16">
        <v>30</v>
      </c>
      <c r="H149" s="16">
        <v>31</v>
      </c>
      <c r="I149" s="16">
        <v>31</v>
      </c>
      <c r="J149" s="16">
        <v>31</v>
      </c>
      <c r="K149" s="16">
        <v>31</v>
      </c>
      <c r="L149" s="16">
        <v>31</v>
      </c>
      <c r="M149" s="16">
        <v>31</v>
      </c>
      <c r="N149" s="16">
        <v>31</v>
      </c>
      <c r="O149" s="16">
        <v>31</v>
      </c>
      <c r="P149" s="16">
        <v>31</v>
      </c>
      <c r="Q149" s="16">
        <v>31</v>
      </c>
      <c r="R149" s="16">
        <v>31</v>
      </c>
      <c r="S149" s="16">
        <v>31</v>
      </c>
      <c r="T149" s="16">
        <v>31</v>
      </c>
      <c r="U149" s="16">
        <v>31</v>
      </c>
      <c r="V149" s="16">
        <v>31</v>
      </c>
      <c r="W149" s="16">
        <v>31</v>
      </c>
      <c r="X149" s="16">
        <v>31</v>
      </c>
      <c r="Y149" s="16">
        <v>31</v>
      </c>
    </row>
    <row r="150" spans="2:25" ht="93">
      <c r="B150" s="23">
        <f t="shared" si="1"/>
        <v>133</v>
      </c>
      <c r="C150" s="14" t="s">
        <v>57</v>
      </c>
      <c r="D150" s="32" t="s">
        <v>24</v>
      </c>
      <c r="E150" s="16">
        <v>0.57199999999999995</v>
      </c>
      <c r="F150" s="16">
        <v>0.57199999999999995</v>
      </c>
      <c r="G150" s="16">
        <v>0.56699999999999995</v>
      </c>
      <c r="H150" s="16">
        <v>0.57099999999999995</v>
      </c>
      <c r="I150" s="16">
        <v>0.57099999999999995</v>
      </c>
      <c r="J150" s="16">
        <v>0.57099999999999995</v>
      </c>
      <c r="K150" s="16">
        <v>0.57799999999999996</v>
      </c>
      <c r="L150" s="16">
        <v>0.57799999999999996</v>
      </c>
      <c r="M150" s="16">
        <v>0.57799999999999996</v>
      </c>
      <c r="N150" s="16">
        <v>0.58199999999999996</v>
      </c>
      <c r="O150" s="16">
        <v>0.58199999999999996</v>
      </c>
      <c r="P150" s="16">
        <v>0.58199999999999996</v>
      </c>
      <c r="Q150" s="16">
        <v>0.58799999999999997</v>
      </c>
      <c r="R150" s="16">
        <v>0.58799999999999997</v>
      </c>
      <c r="S150" s="16">
        <v>0.58799999999999997</v>
      </c>
      <c r="T150" s="16">
        <v>0.58799999999999997</v>
      </c>
      <c r="U150" s="16">
        <v>0.622</v>
      </c>
      <c r="V150" s="16">
        <v>0.622</v>
      </c>
      <c r="W150" s="16">
        <v>0.64100000000000001</v>
      </c>
      <c r="X150" s="16">
        <v>0.64100000000000001</v>
      </c>
      <c r="Y150" s="16">
        <v>0.64100000000000001</v>
      </c>
    </row>
    <row r="151" spans="2:25" ht="46.5">
      <c r="B151" s="23">
        <f t="shared" si="1"/>
        <v>134</v>
      </c>
      <c r="C151" s="14" t="s">
        <v>56</v>
      </c>
      <c r="D151" s="15" t="s">
        <v>25</v>
      </c>
      <c r="E151" s="16">
        <v>4.8000000000000001E-2</v>
      </c>
      <c r="F151" s="16">
        <v>4.8000000000000001E-2</v>
      </c>
      <c r="G151" s="16">
        <v>4.9000000000000002E-2</v>
      </c>
      <c r="H151" s="34">
        <v>5.0999999999999997E-2</v>
      </c>
      <c r="I151" s="16">
        <v>5.0999999999999997E-2</v>
      </c>
      <c r="J151" s="16">
        <v>5.0999999999999997E-2</v>
      </c>
      <c r="K151" s="16">
        <v>5.1999999999999998E-2</v>
      </c>
      <c r="L151" s="16">
        <v>5.1999999999999998E-2</v>
      </c>
      <c r="M151" s="16">
        <v>5.1999999999999998E-2</v>
      </c>
      <c r="N151" s="16">
        <v>5.2999999999999999E-2</v>
      </c>
      <c r="O151" s="16">
        <v>5.2999999999999999E-2</v>
      </c>
      <c r="P151" s="16">
        <v>5.2999999999999999E-2</v>
      </c>
      <c r="Q151" s="16">
        <v>5.5E-2</v>
      </c>
      <c r="R151" s="16">
        <v>5.5E-2</v>
      </c>
      <c r="S151" s="16">
        <v>5.5E-2</v>
      </c>
      <c r="T151" s="16">
        <v>5.8000000000000003E-2</v>
      </c>
      <c r="U151" s="16">
        <v>5.8000000000000003E-2</v>
      </c>
      <c r="V151" s="16">
        <v>5.8000000000000003E-2</v>
      </c>
      <c r="W151" s="16">
        <v>0.06</v>
      </c>
      <c r="X151" s="16">
        <v>0.06</v>
      </c>
      <c r="Y151" s="16">
        <v>0.06</v>
      </c>
    </row>
    <row r="152" spans="2:25">
      <c r="B152" s="31">
        <v>9</v>
      </c>
      <c r="C152" s="10" t="s">
        <v>149</v>
      </c>
      <c r="D152" s="2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>
      <c r="B153" s="23">
        <v>135</v>
      </c>
      <c r="C153" s="24" t="s">
        <v>26</v>
      </c>
      <c r="D153" s="15" t="s">
        <v>112</v>
      </c>
      <c r="E153" s="16">
        <v>2.33E-4</v>
      </c>
      <c r="F153" s="16">
        <v>6.7319109999999999E-4</v>
      </c>
      <c r="G153" s="16">
        <v>5.0863525999999999E-2</v>
      </c>
      <c r="H153" s="39">
        <v>3.5399999999999999E-4</v>
      </c>
      <c r="I153" s="39">
        <v>3.5399999999999999E-4</v>
      </c>
      <c r="J153" s="39">
        <v>3.5399999999999999E-4</v>
      </c>
      <c r="K153" s="39">
        <v>3.5399999999999999E-4</v>
      </c>
      <c r="L153" s="39">
        <v>3.5399999999999999E-4</v>
      </c>
      <c r="M153" s="39">
        <v>3.5399999999999999E-4</v>
      </c>
      <c r="N153" s="39">
        <v>2.05E-4</v>
      </c>
      <c r="O153" s="39">
        <v>2.05E-4</v>
      </c>
      <c r="P153" s="39">
        <v>2.05E-4</v>
      </c>
      <c r="Q153" s="39">
        <v>2.0799999999999999E-4</v>
      </c>
      <c r="R153" s="39">
        <v>2.0799999999999999E-4</v>
      </c>
      <c r="S153" s="39">
        <v>2.0799999999999999E-4</v>
      </c>
      <c r="T153" s="39">
        <v>2.0799999999999999E-4</v>
      </c>
      <c r="U153" s="39">
        <v>2.9100000000000003E-4</v>
      </c>
      <c r="V153" s="39">
        <v>2.9100000000000003E-4</v>
      </c>
      <c r="W153" s="39">
        <v>2.9100000000000003E-4</v>
      </c>
      <c r="X153" s="39">
        <v>2.9100000000000003E-4</v>
      </c>
      <c r="Y153" s="39">
        <v>2.9100000000000003E-4</v>
      </c>
    </row>
    <row r="154" spans="2:25" ht="46.5">
      <c r="B154" s="23">
        <f t="shared" si="1"/>
        <v>136</v>
      </c>
      <c r="C154" s="24" t="s">
        <v>117</v>
      </c>
      <c r="D154" s="15" t="s">
        <v>76</v>
      </c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>
      <c r="B155" s="23">
        <f t="shared" ref="B155:B218" si="2">B154+1</f>
        <v>137</v>
      </c>
      <c r="C155" s="14" t="s">
        <v>27</v>
      </c>
      <c r="D155" s="15" t="s">
        <v>76</v>
      </c>
      <c r="E155" s="16">
        <v>106.5</v>
      </c>
      <c r="F155" s="16">
        <v>106.7</v>
      </c>
      <c r="G155" s="16">
        <v>106.9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>
      <c r="B156" s="23">
        <f t="shared" si="2"/>
        <v>138</v>
      </c>
      <c r="C156" s="18" t="s">
        <v>194</v>
      </c>
      <c r="D156" s="15" t="s">
        <v>14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46.5">
      <c r="B157" s="23">
        <f t="shared" si="2"/>
        <v>139</v>
      </c>
      <c r="C157" s="40" t="s">
        <v>118</v>
      </c>
      <c r="D157" s="15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>
      <c r="B158" s="23">
        <f t="shared" si="2"/>
        <v>140</v>
      </c>
      <c r="C158" s="24" t="s">
        <v>28</v>
      </c>
      <c r="D158" s="15" t="s">
        <v>29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>
      <c r="B159" s="23">
        <f t="shared" si="2"/>
        <v>141</v>
      </c>
      <c r="C159" s="24" t="s">
        <v>119</v>
      </c>
      <c r="D159" s="15" t="s">
        <v>29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>
      <c r="B160" s="23">
        <f t="shared" si="2"/>
        <v>142</v>
      </c>
      <c r="C160" s="14" t="s">
        <v>120</v>
      </c>
      <c r="D160" s="15" t="s">
        <v>29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>
      <c r="B161" s="23">
        <f t="shared" si="2"/>
        <v>143</v>
      </c>
      <c r="C161" s="14" t="s">
        <v>121</v>
      </c>
      <c r="D161" s="15" t="s">
        <v>29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>
      <c r="B162" s="23">
        <f t="shared" si="2"/>
        <v>144</v>
      </c>
      <c r="C162" s="14" t="s">
        <v>30</v>
      </c>
      <c r="D162" s="15" t="s">
        <v>29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>
      <c r="B163" s="23">
        <f t="shared" si="2"/>
        <v>145</v>
      </c>
      <c r="C163" s="14" t="s">
        <v>122</v>
      </c>
      <c r="D163" s="15" t="s">
        <v>29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>
      <c r="B164" s="23">
        <f t="shared" si="2"/>
        <v>146</v>
      </c>
      <c r="C164" s="24" t="s">
        <v>123</v>
      </c>
      <c r="D164" s="15" t="s">
        <v>29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46.5">
      <c r="B165" s="23">
        <f t="shared" si="2"/>
        <v>147</v>
      </c>
      <c r="C165" s="24" t="s">
        <v>124</v>
      </c>
      <c r="D165" s="15" t="s">
        <v>29</v>
      </c>
      <c r="E165" s="16"/>
      <c r="F165" s="16">
        <v>0.66634607999999995</v>
      </c>
      <c r="G165" s="16">
        <v>4.9391995800000004</v>
      </c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>
      <c r="B166" s="23">
        <f t="shared" si="2"/>
        <v>148</v>
      </c>
      <c r="C166" s="24" t="s">
        <v>125</v>
      </c>
      <c r="D166" s="15" t="s">
        <v>29</v>
      </c>
      <c r="E166" s="16">
        <v>0.23300000000000001</v>
      </c>
      <c r="F166" s="16">
        <v>6.8450000000000004E-3</v>
      </c>
      <c r="G166" s="16">
        <v>0.14715300000000001</v>
      </c>
      <c r="H166" s="39">
        <v>0.35399999999999998</v>
      </c>
      <c r="I166" s="39">
        <v>0.35399999999999998</v>
      </c>
      <c r="J166" s="39">
        <v>0.35399999999999998</v>
      </c>
      <c r="K166" s="39">
        <v>0.35399999999999998</v>
      </c>
      <c r="L166" s="39">
        <v>0.35399999999999998</v>
      </c>
      <c r="M166" s="39">
        <v>0.35399999999999998</v>
      </c>
      <c r="N166" s="39">
        <v>0.20499999999999999</v>
      </c>
      <c r="O166" s="39">
        <v>0.20499999999999999</v>
      </c>
      <c r="P166" s="39">
        <v>0.20499999999999999</v>
      </c>
      <c r="Q166" s="39">
        <v>0.20799999999999999</v>
      </c>
      <c r="R166" s="39">
        <v>0.20799999999999999</v>
      </c>
      <c r="S166" s="39">
        <v>0.20799999999999999</v>
      </c>
      <c r="T166" s="39">
        <v>0.20799999999999999</v>
      </c>
      <c r="U166" s="39">
        <v>0.29099999999999998</v>
      </c>
      <c r="V166" s="39">
        <v>0.29099999999999998</v>
      </c>
      <c r="W166" s="39">
        <v>0.29099999999999998</v>
      </c>
      <c r="X166" s="39">
        <v>0.29099999999999998</v>
      </c>
      <c r="Y166" s="39">
        <v>0.29099999999999998</v>
      </c>
    </row>
    <row r="167" spans="2:25">
      <c r="B167" s="23">
        <f t="shared" si="2"/>
        <v>149</v>
      </c>
      <c r="C167" s="14" t="s">
        <v>31</v>
      </c>
      <c r="D167" s="15" t="s">
        <v>29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45.75">
      <c r="B168" s="31">
        <v>10</v>
      </c>
      <c r="C168" s="10" t="s">
        <v>150</v>
      </c>
      <c r="D168" s="2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46.5">
      <c r="B169" s="23">
        <v>150</v>
      </c>
      <c r="C169" s="40" t="s">
        <v>126</v>
      </c>
      <c r="D169" s="15" t="s">
        <v>7</v>
      </c>
      <c r="E169" s="41">
        <v>4.6226079999999996</v>
      </c>
      <c r="F169" s="41">
        <v>5.0435672399999998</v>
      </c>
      <c r="G169" s="41">
        <v>10.05164282</v>
      </c>
      <c r="H169" s="41">
        <v>3.5285299999999999</v>
      </c>
      <c r="I169" s="41">
        <v>3.5285299999999999</v>
      </c>
      <c r="J169" s="41">
        <v>3.5285299999999999</v>
      </c>
      <c r="K169" s="41">
        <v>3.5977800000000002</v>
      </c>
      <c r="L169" s="41">
        <v>3.5977800000000002</v>
      </c>
      <c r="M169" s="41">
        <v>3.5977800000000002</v>
      </c>
      <c r="N169" s="41">
        <v>3.5977800000000002</v>
      </c>
      <c r="O169" s="41">
        <v>3.5977800000000002</v>
      </c>
      <c r="P169" s="41">
        <v>3.5977800000000002</v>
      </c>
      <c r="Q169" s="41">
        <v>3.5977800000000002</v>
      </c>
      <c r="R169" s="41">
        <v>3.5977800000000002</v>
      </c>
      <c r="S169" s="41">
        <v>3.5977800000000002</v>
      </c>
      <c r="T169" s="41">
        <v>3.5977800000000002</v>
      </c>
      <c r="U169" s="41">
        <v>3.5977800000000002</v>
      </c>
      <c r="V169" s="41">
        <v>3.5977800000000002</v>
      </c>
      <c r="W169" s="41">
        <v>3.5977800000000002</v>
      </c>
      <c r="X169" s="41">
        <v>3.5977800000000002</v>
      </c>
      <c r="Y169" s="41">
        <v>3.5977800000000002</v>
      </c>
    </row>
    <row r="170" spans="2:25">
      <c r="B170" s="23">
        <f t="shared" si="2"/>
        <v>151</v>
      </c>
      <c r="C170" s="40" t="s">
        <v>154</v>
      </c>
      <c r="D170" s="15" t="s">
        <v>32</v>
      </c>
      <c r="E170" s="41">
        <v>1.4589000000000001</v>
      </c>
      <c r="F170" s="41">
        <v>1.5146999999999999</v>
      </c>
      <c r="G170" s="41">
        <v>1.0958000000000001</v>
      </c>
      <c r="H170" s="41">
        <v>1.0577000000000001</v>
      </c>
      <c r="I170" s="41">
        <v>1.0577000000000001</v>
      </c>
      <c r="J170" s="41">
        <v>1.0577000000000001</v>
      </c>
      <c r="K170" s="41">
        <v>1.0894000000000001</v>
      </c>
      <c r="L170" s="41">
        <v>1.0894000000000001</v>
      </c>
      <c r="M170" s="41">
        <v>1.0894000000000001</v>
      </c>
      <c r="N170" s="41">
        <v>1.0894000000000001</v>
      </c>
      <c r="O170" s="41">
        <v>1.0894000000000001</v>
      </c>
      <c r="P170" s="41">
        <v>1.0894000000000001</v>
      </c>
      <c r="Q170" s="41">
        <v>1.0894000000000001</v>
      </c>
      <c r="R170" s="41">
        <v>1.0894000000000001</v>
      </c>
      <c r="S170" s="41">
        <v>1.0894000000000001</v>
      </c>
      <c r="T170" s="41">
        <v>1.0894000000000001</v>
      </c>
      <c r="U170" s="41">
        <v>1.0894000000000001</v>
      </c>
      <c r="V170" s="41">
        <v>1.0894000000000001</v>
      </c>
      <c r="W170" s="41">
        <v>1.0894000000000001</v>
      </c>
      <c r="X170" s="41">
        <v>1.0894000000000001</v>
      </c>
      <c r="Y170" s="41">
        <v>1.0894000000000001</v>
      </c>
    </row>
    <row r="171" spans="2:25" ht="69.75">
      <c r="B171" s="23">
        <f t="shared" si="2"/>
        <v>152</v>
      </c>
      <c r="C171" s="40" t="s">
        <v>155</v>
      </c>
      <c r="D171" s="15" t="s">
        <v>32</v>
      </c>
      <c r="E171" s="41">
        <f>SUM(E172:E181)</f>
        <v>1.2406000000000001</v>
      </c>
      <c r="F171" s="41">
        <f>SUM(F172:F181)</f>
        <v>1.0497000000000001</v>
      </c>
      <c r="G171" s="41">
        <f>SUM(G172:G181)</f>
        <v>0.84160000000000001</v>
      </c>
      <c r="H171" s="41">
        <f t="shared" ref="H171:K171" si="3">SUM(H172:H181)</f>
        <v>0.85770000000000002</v>
      </c>
      <c r="I171" s="41">
        <f>SUM(I172:I181)</f>
        <v>0.85770000000000002</v>
      </c>
      <c r="J171" s="41">
        <f>SUM(J172:J181)</f>
        <v>0.85770000000000002</v>
      </c>
      <c r="K171" s="41">
        <f t="shared" si="3"/>
        <v>0.88439999999999996</v>
      </c>
      <c r="L171" s="41">
        <f t="shared" ref="L171:Y171" si="4">SUM(L172:L181)</f>
        <v>0.88439999999999996</v>
      </c>
      <c r="M171" s="41">
        <f t="shared" si="4"/>
        <v>0.88439999999999996</v>
      </c>
      <c r="N171" s="41">
        <f t="shared" si="4"/>
        <v>0.88439999999999996</v>
      </c>
      <c r="O171" s="41">
        <f t="shared" si="4"/>
        <v>0.88439999999999996</v>
      </c>
      <c r="P171" s="41">
        <f t="shared" si="4"/>
        <v>0.88439999999999996</v>
      </c>
      <c r="Q171" s="41">
        <f t="shared" si="4"/>
        <v>0.88439999999999996</v>
      </c>
      <c r="R171" s="41">
        <f t="shared" si="4"/>
        <v>0.88439999999999996</v>
      </c>
      <c r="S171" s="41">
        <f t="shared" si="4"/>
        <v>0.88439999999999996</v>
      </c>
      <c r="T171" s="41">
        <f t="shared" si="4"/>
        <v>0.88439999999999996</v>
      </c>
      <c r="U171" s="41">
        <f t="shared" si="4"/>
        <v>0.88439999999999996</v>
      </c>
      <c r="V171" s="41">
        <f t="shared" si="4"/>
        <v>0.88439999999999996</v>
      </c>
      <c r="W171" s="41">
        <f t="shared" si="4"/>
        <v>0.88439999999999996</v>
      </c>
      <c r="X171" s="41">
        <f t="shared" si="4"/>
        <v>0.88439999999999996</v>
      </c>
      <c r="Y171" s="41">
        <f t="shared" si="4"/>
        <v>0.88439999999999996</v>
      </c>
    </row>
    <row r="172" spans="2:25">
      <c r="B172" s="23">
        <f t="shared" si="2"/>
        <v>153</v>
      </c>
      <c r="C172" s="42" t="s">
        <v>159</v>
      </c>
      <c r="D172" s="15" t="s">
        <v>32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</row>
    <row r="173" spans="2:25">
      <c r="B173" s="23">
        <f t="shared" si="2"/>
        <v>154</v>
      </c>
      <c r="C173" s="42" t="s">
        <v>160</v>
      </c>
      <c r="D173" s="15" t="s">
        <v>32</v>
      </c>
      <c r="E173" s="41">
        <v>3.4599999999999999E-2</v>
      </c>
      <c r="F173" s="41">
        <v>4.07E-2</v>
      </c>
      <c r="G173" s="41">
        <v>3.9699999999999999E-2</v>
      </c>
      <c r="H173" s="41">
        <v>4.1200000000000001E-2</v>
      </c>
      <c r="I173" s="41">
        <v>4.1200000000000001E-2</v>
      </c>
      <c r="J173" s="41">
        <v>4.1200000000000001E-2</v>
      </c>
      <c r="K173" s="41">
        <v>4.2799999999999998E-2</v>
      </c>
      <c r="L173" s="41">
        <v>4.2799999999999998E-2</v>
      </c>
      <c r="M173" s="41">
        <v>4.2799999999999998E-2</v>
      </c>
      <c r="N173" s="41">
        <v>4.2799999999999998E-2</v>
      </c>
      <c r="O173" s="41">
        <v>4.2799999999999998E-2</v>
      </c>
      <c r="P173" s="41">
        <v>4.2799999999999998E-2</v>
      </c>
      <c r="Q173" s="41">
        <v>4.2799999999999998E-2</v>
      </c>
      <c r="R173" s="41">
        <v>4.2799999999999998E-2</v>
      </c>
      <c r="S173" s="41">
        <v>4.2799999999999998E-2</v>
      </c>
      <c r="T173" s="41">
        <v>4.2799999999999998E-2</v>
      </c>
      <c r="U173" s="41">
        <v>4.2799999999999998E-2</v>
      </c>
      <c r="V173" s="41">
        <v>4.2799999999999998E-2</v>
      </c>
      <c r="W173" s="41">
        <v>4.2799999999999998E-2</v>
      </c>
      <c r="X173" s="41">
        <v>4.2799999999999998E-2</v>
      </c>
      <c r="Y173" s="41">
        <v>4.2799999999999998E-2</v>
      </c>
    </row>
    <row r="174" spans="2:25">
      <c r="B174" s="23">
        <f t="shared" si="2"/>
        <v>155</v>
      </c>
      <c r="C174" s="42" t="s">
        <v>161</v>
      </c>
      <c r="D174" s="15" t="s">
        <v>32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2:25">
      <c r="B175" s="23">
        <f t="shared" si="2"/>
        <v>156</v>
      </c>
      <c r="C175" s="42" t="s">
        <v>162</v>
      </c>
      <c r="D175" s="15" t="s">
        <v>32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2:25" ht="46.5">
      <c r="B176" s="23">
        <f t="shared" si="2"/>
        <v>157</v>
      </c>
      <c r="C176" s="42" t="s">
        <v>163</v>
      </c>
      <c r="D176" s="15" t="s">
        <v>32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2:25">
      <c r="B177" s="23">
        <f t="shared" si="2"/>
        <v>158</v>
      </c>
      <c r="C177" s="42" t="s">
        <v>164</v>
      </c>
      <c r="D177" s="15" t="s">
        <v>32</v>
      </c>
      <c r="E177" s="41">
        <v>5.1200000000000002E-2</v>
      </c>
      <c r="F177" s="41">
        <v>0.113</v>
      </c>
      <c r="G177" s="41">
        <v>4.6899999999999997E-2</v>
      </c>
      <c r="H177" s="41">
        <v>4.9200000000000001E-2</v>
      </c>
      <c r="I177" s="41">
        <v>4.9200000000000001E-2</v>
      </c>
      <c r="J177" s="41">
        <v>4.9200000000000001E-2</v>
      </c>
      <c r="K177" s="41">
        <v>5.1700000000000003E-2</v>
      </c>
      <c r="L177" s="41">
        <v>5.1700000000000003E-2</v>
      </c>
      <c r="M177" s="41">
        <v>5.1700000000000003E-2</v>
      </c>
      <c r="N177" s="41">
        <v>5.1700000000000003E-2</v>
      </c>
      <c r="O177" s="41">
        <v>5.1700000000000003E-2</v>
      </c>
      <c r="P177" s="41">
        <v>5.1700000000000003E-2</v>
      </c>
      <c r="Q177" s="41">
        <v>5.1700000000000003E-2</v>
      </c>
      <c r="R177" s="41">
        <v>5.1700000000000003E-2</v>
      </c>
      <c r="S177" s="41">
        <v>5.1700000000000003E-2</v>
      </c>
      <c r="T177" s="41">
        <v>5.1700000000000003E-2</v>
      </c>
      <c r="U177" s="41">
        <v>5.1700000000000003E-2</v>
      </c>
      <c r="V177" s="41">
        <v>5.1700000000000003E-2</v>
      </c>
      <c r="W177" s="41">
        <v>5.1700000000000003E-2</v>
      </c>
      <c r="X177" s="41">
        <v>5.1700000000000003E-2</v>
      </c>
      <c r="Y177" s="41">
        <v>5.1700000000000003E-2</v>
      </c>
    </row>
    <row r="178" spans="2:25">
      <c r="B178" s="23">
        <f t="shared" si="2"/>
        <v>159</v>
      </c>
      <c r="C178" s="42" t="s">
        <v>165</v>
      </c>
      <c r="D178" s="15" t="s">
        <v>32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</row>
    <row r="179" spans="2:25">
      <c r="B179" s="23">
        <f t="shared" si="2"/>
        <v>160</v>
      </c>
      <c r="C179" s="42" t="s">
        <v>166</v>
      </c>
      <c r="D179" s="15" t="s">
        <v>32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2:25">
      <c r="B180" s="23">
        <f t="shared" si="2"/>
        <v>161</v>
      </c>
      <c r="C180" s="42" t="s">
        <v>167</v>
      </c>
      <c r="D180" s="15" t="s">
        <v>32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2:25">
      <c r="B181" s="23">
        <f t="shared" si="2"/>
        <v>162</v>
      </c>
      <c r="C181" s="42" t="s">
        <v>168</v>
      </c>
      <c r="D181" s="15" t="s">
        <v>32</v>
      </c>
      <c r="E181" s="41">
        <v>1.1548</v>
      </c>
      <c r="F181" s="41">
        <v>0.89600000000000002</v>
      </c>
      <c r="G181" s="41">
        <v>0.755</v>
      </c>
      <c r="H181" s="41">
        <v>0.76729999999999998</v>
      </c>
      <c r="I181" s="41">
        <v>0.76729999999999998</v>
      </c>
      <c r="J181" s="41">
        <v>0.76729999999999998</v>
      </c>
      <c r="K181" s="41">
        <v>0.78989999999999994</v>
      </c>
      <c r="L181" s="41">
        <v>0.78989999999999994</v>
      </c>
      <c r="M181" s="41">
        <v>0.78989999999999994</v>
      </c>
      <c r="N181" s="41">
        <v>0.78989999999999994</v>
      </c>
      <c r="O181" s="41">
        <v>0.78989999999999994</v>
      </c>
      <c r="P181" s="41">
        <v>0.78989999999999994</v>
      </c>
      <c r="Q181" s="41">
        <v>0.78989999999999994</v>
      </c>
      <c r="R181" s="41">
        <v>0.78989999999999994</v>
      </c>
      <c r="S181" s="41">
        <v>0.78989999999999994</v>
      </c>
      <c r="T181" s="41">
        <v>0.78989999999999994</v>
      </c>
      <c r="U181" s="41">
        <v>0.78989999999999994</v>
      </c>
      <c r="V181" s="41">
        <v>0.78989999999999994</v>
      </c>
      <c r="W181" s="41">
        <v>0.78989999999999994</v>
      </c>
      <c r="X181" s="41">
        <v>0.78989999999999994</v>
      </c>
      <c r="Y181" s="41">
        <v>0.78989999999999994</v>
      </c>
    </row>
    <row r="182" spans="2:25">
      <c r="B182" s="23">
        <f t="shared" si="2"/>
        <v>163</v>
      </c>
      <c r="C182" s="40" t="s">
        <v>127</v>
      </c>
      <c r="D182" s="15" t="s">
        <v>32</v>
      </c>
      <c r="E182" s="41">
        <f>E170-E171</f>
        <v>0.21829999999999994</v>
      </c>
      <c r="F182" s="41">
        <f>F170-F171</f>
        <v>0.46499999999999986</v>
      </c>
      <c r="G182" s="41">
        <f>G170-G171</f>
        <v>0.25420000000000009</v>
      </c>
      <c r="H182" s="41">
        <f t="shared" ref="H182:K182" si="5">H170-H171</f>
        <v>0.20000000000000007</v>
      </c>
      <c r="I182" s="41">
        <f>I170-I171</f>
        <v>0.20000000000000007</v>
      </c>
      <c r="J182" s="41">
        <f>J170-J171</f>
        <v>0.20000000000000007</v>
      </c>
      <c r="K182" s="41">
        <f t="shared" si="5"/>
        <v>0.20500000000000018</v>
      </c>
      <c r="L182" s="41">
        <f>L170-L171</f>
        <v>0.20500000000000018</v>
      </c>
      <c r="M182" s="41">
        <f>M170-M171</f>
        <v>0.20500000000000018</v>
      </c>
      <c r="N182" s="41">
        <f>N170-N171</f>
        <v>0.20500000000000018</v>
      </c>
      <c r="O182" s="41">
        <f t="shared" ref="O182:Y182" si="6">O170-O171</f>
        <v>0.20500000000000018</v>
      </c>
      <c r="P182" s="41">
        <f t="shared" si="6"/>
        <v>0.20500000000000018</v>
      </c>
      <c r="Q182" s="41">
        <f t="shared" si="6"/>
        <v>0.20500000000000018</v>
      </c>
      <c r="R182" s="41">
        <f t="shared" si="6"/>
        <v>0.20500000000000018</v>
      </c>
      <c r="S182" s="41">
        <f t="shared" si="6"/>
        <v>0.20500000000000018</v>
      </c>
      <c r="T182" s="41">
        <f t="shared" si="6"/>
        <v>0.20500000000000018</v>
      </c>
      <c r="U182" s="41">
        <f t="shared" si="6"/>
        <v>0.20500000000000018</v>
      </c>
      <c r="V182" s="41">
        <f t="shared" si="6"/>
        <v>0.20500000000000018</v>
      </c>
      <c r="W182" s="41">
        <f t="shared" si="6"/>
        <v>0.20500000000000018</v>
      </c>
      <c r="X182" s="41">
        <f t="shared" si="6"/>
        <v>0.20500000000000018</v>
      </c>
      <c r="Y182" s="41">
        <f t="shared" si="6"/>
        <v>0.20500000000000018</v>
      </c>
    </row>
    <row r="183" spans="2:25" ht="46.5">
      <c r="B183" s="23">
        <f t="shared" si="2"/>
        <v>164</v>
      </c>
      <c r="C183" s="40" t="s">
        <v>156</v>
      </c>
      <c r="D183" s="15" t="s">
        <v>32</v>
      </c>
      <c r="E183" s="41">
        <v>3.1637080000000002</v>
      </c>
      <c r="F183" s="41">
        <v>3.5288672400000003</v>
      </c>
      <c r="G183" s="41">
        <v>8.9558428200000009</v>
      </c>
      <c r="H183" s="41">
        <v>2.4708299999999999</v>
      </c>
      <c r="I183" s="41">
        <v>2.4708299999999999</v>
      </c>
      <c r="J183" s="41">
        <v>2.4708299999999999</v>
      </c>
      <c r="K183" s="41">
        <v>2.5083800000000003</v>
      </c>
      <c r="L183" s="41">
        <v>2.5083800000000003</v>
      </c>
      <c r="M183" s="41">
        <v>2.5083800000000003</v>
      </c>
      <c r="N183" s="41">
        <v>2.5083800000000003</v>
      </c>
      <c r="O183" s="41">
        <v>2.5083800000000003</v>
      </c>
      <c r="P183" s="41">
        <v>2.5083800000000003</v>
      </c>
      <c r="Q183" s="41">
        <v>2.5083800000000003</v>
      </c>
      <c r="R183" s="41">
        <v>2.5083800000000003</v>
      </c>
      <c r="S183" s="41">
        <v>2.5083800000000003</v>
      </c>
      <c r="T183" s="41">
        <v>2.5083800000000003</v>
      </c>
      <c r="U183" s="41">
        <v>2.5083800000000003</v>
      </c>
      <c r="V183" s="41">
        <v>2.5083800000000003</v>
      </c>
      <c r="W183" s="41">
        <v>2.5083800000000003</v>
      </c>
      <c r="X183" s="41">
        <v>2.5083800000000003</v>
      </c>
      <c r="Y183" s="41">
        <v>2.5083800000000003</v>
      </c>
    </row>
    <row r="184" spans="2:25">
      <c r="B184" s="23">
        <f t="shared" si="2"/>
        <v>165</v>
      </c>
      <c r="C184" s="14" t="s">
        <v>169</v>
      </c>
      <c r="D184" s="15" t="s">
        <v>32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2:25">
      <c r="B185" s="23">
        <f t="shared" si="2"/>
        <v>166</v>
      </c>
      <c r="C185" s="14" t="s">
        <v>170</v>
      </c>
      <c r="D185" s="15" t="s">
        <v>32</v>
      </c>
      <c r="E185" s="41">
        <v>0.18049999999999999</v>
      </c>
      <c r="F185" s="41">
        <v>0.1779</v>
      </c>
      <c r="G185" s="41">
        <v>0.192</v>
      </c>
      <c r="H185" s="41">
        <v>0.19409999999999999</v>
      </c>
      <c r="I185" s="41">
        <v>0.19409999999999999</v>
      </c>
      <c r="J185" s="41">
        <v>0.19409999999999999</v>
      </c>
      <c r="K185" s="41">
        <v>0.2016</v>
      </c>
      <c r="L185" s="41">
        <v>0.2016</v>
      </c>
      <c r="M185" s="41">
        <v>0.2016</v>
      </c>
      <c r="N185" s="41">
        <v>0.2016</v>
      </c>
      <c r="O185" s="41">
        <v>0.2016</v>
      </c>
      <c r="P185" s="41">
        <v>0.2016</v>
      </c>
      <c r="Q185" s="41">
        <v>0.2016</v>
      </c>
      <c r="R185" s="41">
        <v>0.2016</v>
      </c>
      <c r="S185" s="41">
        <v>0.2016</v>
      </c>
      <c r="T185" s="41">
        <v>0.2016</v>
      </c>
      <c r="U185" s="41">
        <v>0.2016</v>
      </c>
      <c r="V185" s="41">
        <v>0.2016</v>
      </c>
      <c r="W185" s="41">
        <v>0.2016</v>
      </c>
      <c r="X185" s="41">
        <v>0.2016</v>
      </c>
      <c r="Y185" s="41">
        <v>0.2016</v>
      </c>
    </row>
    <row r="186" spans="2:25" ht="46.5">
      <c r="B186" s="23">
        <f t="shared" si="2"/>
        <v>167</v>
      </c>
      <c r="C186" s="14" t="s">
        <v>171</v>
      </c>
      <c r="D186" s="15" t="s">
        <v>32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2:25" ht="46.5">
      <c r="B187" s="23">
        <f t="shared" si="2"/>
        <v>168</v>
      </c>
      <c r="C187" s="14" t="s">
        <v>157</v>
      </c>
      <c r="D187" s="15" t="s">
        <v>32</v>
      </c>
      <c r="E187" s="41">
        <f>E183-E185</f>
        <v>2.9832080000000003</v>
      </c>
      <c r="F187" s="41">
        <f>F183-F185</f>
        <v>3.3509672400000001</v>
      </c>
      <c r="G187" s="41">
        <f>G183-G185</f>
        <v>8.7638428200000007</v>
      </c>
      <c r="H187" s="41">
        <f t="shared" ref="H187:K187" si="7">H183-H185</f>
        <v>2.2767299999999997</v>
      </c>
      <c r="I187" s="41">
        <f>I183-I185</f>
        <v>2.2767299999999997</v>
      </c>
      <c r="J187" s="41">
        <f>J183-J185</f>
        <v>2.2767299999999997</v>
      </c>
      <c r="K187" s="41">
        <f t="shared" si="7"/>
        <v>2.3067800000000003</v>
      </c>
      <c r="L187" s="41">
        <f>L183-L185</f>
        <v>2.3067800000000003</v>
      </c>
      <c r="M187" s="41">
        <f>M183-M185</f>
        <v>2.3067800000000003</v>
      </c>
      <c r="N187" s="41">
        <f>N183-N185</f>
        <v>2.3067800000000003</v>
      </c>
      <c r="O187" s="41">
        <f t="shared" ref="O187:Y187" si="8">O183-O185</f>
        <v>2.3067800000000003</v>
      </c>
      <c r="P187" s="41">
        <f t="shared" si="8"/>
        <v>2.3067800000000003</v>
      </c>
      <c r="Q187" s="41">
        <f t="shared" si="8"/>
        <v>2.3067800000000003</v>
      </c>
      <c r="R187" s="41">
        <f t="shared" si="8"/>
        <v>2.3067800000000003</v>
      </c>
      <c r="S187" s="41">
        <f t="shared" si="8"/>
        <v>2.3067800000000003</v>
      </c>
      <c r="T187" s="41">
        <f t="shared" si="8"/>
        <v>2.3067800000000003</v>
      </c>
      <c r="U187" s="41">
        <f t="shared" si="8"/>
        <v>2.3067800000000003</v>
      </c>
      <c r="V187" s="41">
        <f t="shared" si="8"/>
        <v>2.3067800000000003</v>
      </c>
      <c r="W187" s="41">
        <f t="shared" si="8"/>
        <v>2.3067800000000003</v>
      </c>
      <c r="X187" s="41">
        <f t="shared" si="8"/>
        <v>2.3067800000000003</v>
      </c>
      <c r="Y187" s="41">
        <f t="shared" si="8"/>
        <v>2.3067800000000003</v>
      </c>
    </row>
    <row r="188" spans="2:25" ht="69.75">
      <c r="B188" s="23">
        <f t="shared" si="2"/>
        <v>169</v>
      </c>
      <c r="C188" s="28" t="s">
        <v>158</v>
      </c>
      <c r="D188" s="15" t="s">
        <v>32</v>
      </c>
      <c r="E188" s="41">
        <f>SUM(E189:E201)</f>
        <v>4.7102314900000009</v>
      </c>
      <c r="F188" s="41">
        <f>SUM(F189:F201)</f>
        <v>5.3581434299999993</v>
      </c>
      <c r="G188" s="41">
        <f>SUM(G189:G201)</f>
        <v>10.067607610000001</v>
      </c>
      <c r="H188" s="41">
        <f t="shared" ref="H188:K188" si="9">SUM(H189:H201)</f>
        <v>3.5285299999999995</v>
      </c>
      <c r="I188" s="41">
        <f>SUM(I189:I201)</f>
        <v>3.5285299999999995</v>
      </c>
      <c r="J188" s="41">
        <f>SUM(J189:J201)</f>
        <v>3.5285299999999995</v>
      </c>
      <c r="K188" s="41">
        <f t="shared" si="9"/>
        <v>3.5977799999999998</v>
      </c>
      <c r="L188" s="41">
        <f t="shared" ref="L188:Y188" si="10">SUM(L189:L201)</f>
        <v>3.5977799999999998</v>
      </c>
      <c r="M188" s="41">
        <f t="shared" si="10"/>
        <v>3.5977799999999998</v>
      </c>
      <c r="N188" s="41">
        <f t="shared" si="10"/>
        <v>3.5977799999999998</v>
      </c>
      <c r="O188" s="41">
        <f t="shared" si="10"/>
        <v>3.5977799999999998</v>
      </c>
      <c r="P188" s="41">
        <f t="shared" si="10"/>
        <v>3.5977799999999998</v>
      </c>
      <c r="Q188" s="41">
        <f t="shared" si="10"/>
        <v>3.5977799999999998</v>
      </c>
      <c r="R188" s="41">
        <f t="shared" si="10"/>
        <v>3.5977799999999998</v>
      </c>
      <c r="S188" s="41">
        <f t="shared" si="10"/>
        <v>3.5977799999999998</v>
      </c>
      <c r="T188" s="41">
        <f t="shared" si="10"/>
        <v>3.5977799999999998</v>
      </c>
      <c r="U188" s="41">
        <f t="shared" si="10"/>
        <v>3.5977799999999998</v>
      </c>
      <c r="V188" s="41">
        <f t="shared" si="10"/>
        <v>3.5977799999999998</v>
      </c>
      <c r="W188" s="41">
        <f t="shared" si="10"/>
        <v>3.5977799999999998</v>
      </c>
      <c r="X188" s="41">
        <f t="shared" si="10"/>
        <v>3.5977799999999998</v>
      </c>
      <c r="Y188" s="41">
        <f t="shared" si="10"/>
        <v>3.5977799999999998</v>
      </c>
    </row>
    <row r="189" spans="2:25">
      <c r="B189" s="23">
        <f t="shared" si="2"/>
        <v>170</v>
      </c>
      <c r="C189" s="42" t="s">
        <v>172</v>
      </c>
      <c r="D189" s="15" t="s">
        <v>32</v>
      </c>
      <c r="E189" s="41">
        <v>2.8660954900000002</v>
      </c>
      <c r="F189" s="41">
        <v>2.6846242</v>
      </c>
      <c r="G189" s="41">
        <v>3.1347576099999999</v>
      </c>
      <c r="H189" s="41">
        <v>2.7539929999999995</v>
      </c>
      <c r="I189" s="41">
        <v>2.7539929999999995</v>
      </c>
      <c r="J189" s="41">
        <v>2.7539929999999995</v>
      </c>
      <c r="K189" s="41">
        <v>2.7539929999999995</v>
      </c>
      <c r="L189" s="41">
        <v>2.7539929999999995</v>
      </c>
      <c r="M189" s="41">
        <v>2.7539929999999995</v>
      </c>
      <c r="N189" s="41">
        <v>2.7539929999999995</v>
      </c>
      <c r="O189" s="41">
        <v>2.7539929999999995</v>
      </c>
      <c r="P189" s="41">
        <v>2.7539929999999995</v>
      </c>
      <c r="Q189" s="41">
        <v>2.7539929999999995</v>
      </c>
      <c r="R189" s="41">
        <v>2.7539929999999995</v>
      </c>
      <c r="S189" s="41">
        <v>2.7539929999999995</v>
      </c>
      <c r="T189" s="41">
        <v>2.7539929999999995</v>
      </c>
      <c r="U189" s="41">
        <v>2.7539929999999995</v>
      </c>
      <c r="V189" s="41">
        <v>2.7539929999999995</v>
      </c>
      <c r="W189" s="41">
        <v>2.7539929999999995</v>
      </c>
      <c r="X189" s="41">
        <v>2.7539929999999995</v>
      </c>
      <c r="Y189" s="41">
        <v>2.7539929999999995</v>
      </c>
    </row>
    <row r="190" spans="2:25">
      <c r="B190" s="23">
        <f t="shared" si="2"/>
        <v>171</v>
      </c>
      <c r="C190" s="42" t="s">
        <v>173</v>
      </c>
      <c r="D190" s="15" t="s">
        <v>32</v>
      </c>
      <c r="E190" s="41">
        <v>0.18049999999999999</v>
      </c>
      <c r="F190" s="41">
        <v>0.1779</v>
      </c>
      <c r="G190" s="41">
        <v>0.192</v>
      </c>
      <c r="H190" s="41">
        <v>0.19409999999999999</v>
      </c>
      <c r="I190" s="41">
        <v>0.19409999999999999</v>
      </c>
      <c r="J190" s="41">
        <v>0.19409999999999999</v>
      </c>
      <c r="K190" s="41">
        <v>0.2016</v>
      </c>
      <c r="L190" s="41">
        <v>0.2016</v>
      </c>
      <c r="M190" s="41">
        <v>0.2016</v>
      </c>
      <c r="N190" s="41">
        <v>0.2016</v>
      </c>
      <c r="O190" s="41">
        <v>0.2016</v>
      </c>
      <c r="P190" s="41">
        <v>0.2016</v>
      </c>
      <c r="Q190" s="41">
        <v>0.2016</v>
      </c>
      <c r="R190" s="41">
        <v>0.2016</v>
      </c>
      <c r="S190" s="41">
        <v>0.2016</v>
      </c>
      <c r="T190" s="41">
        <v>0.2016</v>
      </c>
      <c r="U190" s="41">
        <v>0.2016</v>
      </c>
      <c r="V190" s="41">
        <v>0.2016</v>
      </c>
      <c r="W190" s="41">
        <v>0.2016</v>
      </c>
      <c r="X190" s="41">
        <v>0.2016</v>
      </c>
      <c r="Y190" s="41">
        <v>0.2016</v>
      </c>
    </row>
    <row r="191" spans="2:25" ht="46.5">
      <c r="B191" s="23">
        <f t="shared" si="2"/>
        <v>172</v>
      </c>
      <c r="C191" s="42" t="s">
        <v>174</v>
      </c>
      <c r="D191" s="15" t="s">
        <v>32</v>
      </c>
      <c r="E191" s="41">
        <v>1E-3</v>
      </c>
      <c r="F191" s="41">
        <v>1.327775E-2</v>
      </c>
      <c r="G191" s="41">
        <v>1.048893E-2</v>
      </c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2:25">
      <c r="B192" s="23">
        <f t="shared" si="2"/>
        <v>173</v>
      </c>
      <c r="C192" s="42" t="s">
        <v>175</v>
      </c>
      <c r="D192" s="15" t="s">
        <v>32</v>
      </c>
      <c r="E192" s="41">
        <v>0.55127000000000004</v>
      </c>
      <c r="F192" s="41">
        <v>0.376</v>
      </c>
      <c r="G192" s="41">
        <v>0.32646807</v>
      </c>
      <c r="H192" s="41">
        <v>8.8214000000000001E-2</v>
      </c>
      <c r="I192" s="41">
        <v>8.8214000000000001E-2</v>
      </c>
      <c r="J192" s="41">
        <v>8.8214000000000001E-2</v>
      </c>
      <c r="K192" s="41">
        <v>0.17988900000000002</v>
      </c>
      <c r="L192" s="41">
        <v>0.17988900000000002</v>
      </c>
      <c r="M192" s="41">
        <v>0.17988900000000002</v>
      </c>
      <c r="N192" s="41">
        <v>0.17988900000000002</v>
      </c>
      <c r="O192" s="41">
        <v>0.17988900000000002</v>
      </c>
      <c r="P192" s="41">
        <v>0.17988900000000002</v>
      </c>
      <c r="Q192" s="41">
        <v>0.17988900000000002</v>
      </c>
      <c r="R192" s="41">
        <v>0.17988900000000002</v>
      </c>
      <c r="S192" s="41">
        <v>0.17988900000000002</v>
      </c>
      <c r="T192" s="41">
        <v>0.17988900000000002</v>
      </c>
      <c r="U192" s="41">
        <v>0.17988900000000002</v>
      </c>
      <c r="V192" s="41">
        <v>0.17988900000000002</v>
      </c>
      <c r="W192" s="41">
        <v>0.17988900000000002</v>
      </c>
      <c r="X192" s="41">
        <v>0.17988900000000002</v>
      </c>
      <c r="Y192" s="41">
        <v>0.17988900000000002</v>
      </c>
    </row>
    <row r="193" spans="2:25">
      <c r="B193" s="23">
        <f t="shared" si="2"/>
        <v>174</v>
      </c>
      <c r="C193" s="42" t="s">
        <v>176</v>
      </c>
      <c r="D193" s="15" t="s">
        <v>32</v>
      </c>
      <c r="E193" s="41">
        <v>0.50066600000000006</v>
      </c>
      <c r="F193" s="41">
        <v>0.52803342000000009</v>
      </c>
      <c r="G193" s="41">
        <v>0.45300000000000001</v>
      </c>
      <c r="H193" s="41">
        <v>0.20499999999999999</v>
      </c>
      <c r="I193" s="41">
        <v>0.20499999999999999</v>
      </c>
      <c r="J193" s="41">
        <v>0.20499999999999999</v>
      </c>
      <c r="K193" s="41">
        <v>0.2</v>
      </c>
      <c r="L193" s="41">
        <v>0.2</v>
      </c>
      <c r="M193" s="41">
        <v>0.2</v>
      </c>
      <c r="N193" s="41">
        <v>0.2</v>
      </c>
      <c r="O193" s="41">
        <v>0.2</v>
      </c>
      <c r="P193" s="41">
        <v>0.2</v>
      </c>
      <c r="Q193" s="41">
        <v>0.2</v>
      </c>
      <c r="R193" s="41">
        <v>0.2</v>
      </c>
      <c r="S193" s="41">
        <v>0.2</v>
      </c>
      <c r="T193" s="41">
        <v>0.2</v>
      </c>
      <c r="U193" s="41">
        <v>0.2</v>
      </c>
      <c r="V193" s="41">
        <v>0.2</v>
      </c>
      <c r="W193" s="41">
        <v>0.2</v>
      </c>
      <c r="X193" s="41">
        <v>0.2</v>
      </c>
      <c r="Y193" s="41">
        <v>0.2</v>
      </c>
    </row>
    <row r="194" spans="2:25">
      <c r="B194" s="23">
        <f t="shared" si="2"/>
        <v>175</v>
      </c>
      <c r="C194" s="42" t="s">
        <v>177</v>
      </c>
      <c r="D194" s="15" t="s">
        <v>32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</row>
    <row r="195" spans="2:25">
      <c r="B195" s="23">
        <f t="shared" si="2"/>
        <v>176</v>
      </c>
      <c r="C195" s="42" t="s">
        <v>178</v>
      </c>
      <c r="D195" s="15" t="s">
        <v>32</v>
      </c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2:25">
      <c r="B196" s="23">
        <f t="shared" si="2"/>
        <v>177</v>
      </c>
      <c r="C196" s="42" t="s">
        <v>179</v>
      </c>
      <c r="D196" s="15" t="s">
        <v>32</v>
      </c>
      <c r="E196" s="41">
        <v>0.56240000000000001</v>
      </c>
      <c r="F196" s="41">
        <v>1.5633580600000001</v>
      </c>
      <c r="G196" s="41">
        <v>5.9442430000000002</v>
      </c>
      <c r="H196" s="41">
        <v>0.28722300000000001</v>
      </c>
      <c r="I196" s="41">
        <v>0.28722300000000001</v>
      </c>
      <c r="J196" s="41">
        <v>0.28722300000000001</v>
      </c>
      <c r="K196" s="41">
        <v>0.26229799999999998</v>
      </c>
      <c r="L196" s="41">
        <v>0.26229799999999998</v>
      </c>
      <c r="M196" s="41">
        <v>0.26229799999999998</v>
      </c>
      <c r="N196" s="41">
        <v>0.26229799999999998</v>
      </c>
      <c r="O196" s="41">
        <v>0.26229799999999998</v>
      </c>
      <c r="P196" s="41">
        <v>0.26229799999999998</v>
      </c>
      <c r="Q196" s="41">
        <v>0.26229799999999998</v>
      </c>
      <c r="R196" s="41">
        <v>0.26229799999999998</v>
      </c>
      <c r="S196" s="41">
        <v>0.26229799999999998</v>
      </c>
      <c r="T196" s="41">
        <v>0.26229799999999998</v>
      </c>
      <c r="U196" s="41">
        <v>0.26229799999999998</v>
      </c>
      <c r="V196" s="41">
        <v>0.26229799999999998</v>
      </c>
      <c r="W196" s="41">
        <v>0.26229799999999998</v>
      </c>
      <c r="X196" s="41">
        <v>0.26229799999999998</v>
      </c>
      <c r="Y196" s="41">
        <v>0.26229799999999998</v>
      </c>
    </row>
    <row r="197" spans="2:25">
      <c r="B197" s="23">
        <f t="shared" si="2"/>
        <v>178</v>
      </c>
      <c r="C197" s="42" t="s">
        <v>180</v>
      </c>
      <c r="D197" s="15" t="s">
        <v>32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2:25">
      <c r="B198" s="23">
        <f t="shared" si="2"/>
        <v>179</v>
      </c>
      <c r="C198" s="42" t="s">
        <v>181</v>
      </c>
      <c r="D198" s="15" t="s">
        <v>32</v>
      </c>
      <c r="E198" s="41">
        <v>4.8300000000000003E-2</v>
      </c>
      <c r="F198" s="41">
        <v>1.495E-2</v>
      </c>
      <c r="G198" s="41">
        <v>6.6499999999999997E-3</v>
      </c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2:25">
      <c r="B199" s="23">
        <f t="shared" si="2"/>
        <v>180</v>
      </c>
      <c r="C199" s="42" t="s">
        <v>182</v>
      </c>
      <c r="D199" s="15" t="s">
        <v>32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2:25">
      <c r="B200" s="23">
        <f t="shared" si="2"/>
        <v>181</v>
      </c>
      <c r="C200" s="42" t="s">
        <v>183</v>
      </c>
      <c r="D200" s="15" t="s">
        <v>32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</row>
    <row r="201" spans="2:25" ht="46.5">
      <c r="B201" s="23">
        <f t="shared" si="2"/>
        <v>182</v>
      </c>
      <c r="C201" s="42" t="s">
        <v>184</v>
      </c>
      <c r="D201" s="15" t="s">
        <v>32</v>
      </c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2:25" ht="69.75">
      <c r="B202" s="23">
        <f t="shared" si="2"/>
        <v>183</v>
      </c>
      <c r="C202" s="40" t="s">
        <v>128</v>
      </c>
      <c r="D202" s="15" t="s">
        <v>32</v>
      </c>
      <c r="E202" s="41">
        <f>E169-E188</f>
        <v>-8.7623490000001247E-2</v>
      </c>
      <c r="F202" s="41">
        <f>F169-F188</f>
        <v>-0.31457618999999948</v>
      </c>
      <c r="G202" s="41">
        <f>G169-G188</f>
        <v>-1.5964790000001727E-2</v>
      </c>
      <c r="H202" s="41">
        <f t="shared" ref="H202:K202" si="11">H169-H188</f>
        <v>0</v>
      </c>
      <c r="I202" s="41">
        <f>I169-I188</f>
        <v>0</v>
      </c>
      <c r="J202" s="41">
        <f>J169-J188</f>
        <v>0</v>
      </c>
      <c r="K202" s="41">
        <f t="shared" si="11"/>
        <v>0</v>
      </c>
      <c r="L202" s="41">
        <f>L169-L188</f>
        <v>0</v>
      </c>
      <c r="M202" s="41">
        <f>M169-M188</f>
        <v>0</v>
      </c>
      <c r="N202" s="41">
        <f>N169-N188</f>
        <v>0</v>
      </c>
      <c r="O202" s="41">
        <f t="shared" ref="O202:Y202" si="12">O169-O188</f>
        <v>0</v>
      </c>
      <c r="P202" s="41">
        <f t="shared" si="12"/>
        <v>0</v>
      </c>
      <c r="Q202" s="41">
        <f t="shared" si="12"/>
        <v>0</v>
      </c>
      <c r="R202" s="41">
        <f t="shared" si="12"/>
        <v>0</v>
      </c>
      <c r="S202" s="41">
        <f t="shared" si="12"/>
        <v>0</v>
      </c>
      <c r="T202" s="41">
        <f t="shared" si="12"/>
        <v>0</v>
      </c>
      <c r="U202" s="41">
        <f t="shared" si="12"/>
        <v>0</v>
      </c>
      <c r="V202" s="41">
        <f t="shared" si="12"/>
        <v>0</v>
      </c>
      <c r="W202" s="41">
        <f t="shared" si="12"/>
        <v>0</v>
      </c>
      <c r="X202" s="41">
        <f t="shared" si="12"/>
        <v>0</v>
      </c>
      <c r="Y202" s="41">
        <f t="shared" si="12"/>
        <v>0</v>
      </c>
    </row>
    <row r="203" spans="2:25" ht="93">
      <c r="B203" s="23">
        <f t="shared" si="2"/>
        <v>184</v>
      </c>
      <c r="C203" s="40" t="s">
        <v>129</v>
      </c>
      <c r="D203" s="15" t="s">
        <v>32</v>
      </c>
      <c r="E203" s="16"/>
      <c r="F203" s="16"/>
      <c r="G203" s="41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2:25">
      <c r="B204" s="31">
        <v>11</v>
      </c>
      <c r="C204" s="10" t="s">
        <v>33</v>
      </c>
      <c r="D204" s="21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2:25" ht="46.5">
      <c r="B205" s="23">
        <v>185</v>
      </c>
      <c r="C205" s="42" t="s">
        <v>130</v>
      </c>
      <c r="D205" s="15" t="s">
        <v>76</v>
      </c>
      <c r="E205" s="16">
        <v>103.4</v>
      </c>
      <c r="F205" s="16">
        <v>98.1</v>
      </c>
      <c r="G205" s="16">
        <v>102.2</v>
      </c>
      <c r="H205" s="16">
        <v>100.55</v>
      </c>
      <c r="I205" s="16">
        <v>100.59</v>
      </c>
      <c r="J205" s="16">
        <v>100.59</v>
      </c>
      <c r="K205" s="16">
        <v>101.92</v>
      </c>
      <c r="L205" s="16">
        <v>101.92</v>
      </c>
      <c r="M205" s="16">
        <v>101.92</v>
      </c>
      <c r="N205" s="16">
        <v>103.41</v>
      </c>
      <c r="O205" s="16">
        <v>103.41</v>
      </c>
      <c r="P205" s="16">
        <v>103.41</v>
      </c>
      <c r="Q205" s="16">
        <v>100.18</v>
      </c>
      <c r="R205" s="16">
        <v>100.36</v>
      </c>
      <c r="S205" s="16">
        <v>100.36</v>
      </c>
      <c r="T205" s="16">
        <v>101.19</v>
      </c>
      <c r="U205" s="16">
        <v>101.28</v>
      </c>
      <c r="V205" s="16">
        <v>101.28</v>
      </c>
      <c r="W205" s="16">
        <v>102.45</v>
      </c>
      <c r="X205" s="16">
        <v>102.98</v>
      </c>
      <c r="Y205" s="16">
        <v>102.98</v>
      </c>
    </row>
    <row r="206" spans="2:25" ht="93">
      <c r="B206" s="23">
        <f t="shared" si="2"/>
        <v>186</v>
      </c>
      <c r="C206" s="24" t="s">
        <v>192</v>
      </c>
      <c r="D206" s="15" t="s">
        <v>131</v>
      </c>
      <c r="E206" s="16">
        <v>9566</v>
      </c>
      <c r="F206" s="16">
        <v>9777</v>
      </c>
      <c r="G206" s="16">
        <v>10147</v>
      </c>
      <c r="H206" s="16">
        <v>10564</v>
      </c>
      <c r="I206" s="16">
        <v>10564</v>
      </c>
      <c r="J206" s="16">
        <v>10564</v>
      </c>
      <c r="K206" s="16">
        <v>10997</v>
      </c>
      <c r="L206" s="16">
        <v>10997</v>
      </c>
      <c r="M206" s="16">
        <v>10997</v>
      </c>
      <c r="N206" s="16">
        <v>11448</v>
      </c>
      <c r="O206" s="16">
        <v>11448</v>
      </c>
      <c r="P206" s="16">
        <v>11448</v>
      </c>
      <c r="Q206" s="16">
        <v>11917</v>
      </c>
      <c r="R206" s="16">
        <v>11917</v>
      </c>
      <c r="S206" s="16">
        <v>11917</v>
      </c>
      <c r="T206" s="16">
        <v>12405</v>
      </c>
      <c r="U206" s="16">
        <v>12405</v>
      </c>
      <c r="V206" s="16">
        <v>12405</v>
      </c>
      <c r="W206" s="16">
        <v>12914</v>
      </c>
      <c r="X206" s="16">
        <v>12914</v>
      </c>
      <c r="Y206" s="16">
        <v>12914</v>
      </c>
    </row>
    <row r="207" spans="2:25">
      <c r="B207" s="23">
        <f t="shared" si="2"/>
        <v>187</v>
      </c>
      <c r="C207" s="18" t="s">
        <v>185</v>
      </c>
      <c r="D207" s="15" t="s">
        <v>131</v>
      </c>
      <c r="E207" s="16">
        <v>9589</v>
      </c>
      <c r="F207" s="16">
        <v>10816</v>
      </c>
      <c r="G207" s="16">
        <v>10445</v>
      </c>
      <c r="H207" s="16">
        <v>10789</v>
      </c>
      <c r="I207" s="16">
        <v>10789</v>
      </c>
      <c r="J207" s="16">
        <v>10789</v>
      </c>
      <c r="K207" s="16">
        <v>11734</v>
      </c>
      <c r="L207" s="16">
        <v>11734</v>
      </c>
      <c r="M207" s="16">
        <v>11734</v>
      </c>
      <c r="N207" s="16">
        <v>11609</v>
      </c>
      <c r="O207" s="16">
        <v>11609</v>
      </c>
      <c r="P207" s="16">
        <v>11609</v>
      </c>
      <c r="Q207" s="16">
        <v>12493</v>
      </c>
      <c r="R207" s="16">
        <v>12493</v>
      </c>
      <c r="S207" s="16">
        <v>12493</v>
      </c>
      <c r="T207" s="16">
        <v>12778</v>
      </c>
      <c r="U207" s="16">
        <v>12778</v>
      </c>
      <c r="V207" s="16">
        <v>12778</v>
      </c>
      <c r="W207" s="16">
        <v>12900</v>
      </c>
      <c r="X207" s="16">
        <v>12900</v>
      </c>
      <c r="Y207" s="16">
        <v>12900</v>
      </c>
    </row>
    <row r="208" spans="2:25">
      <c r="B208" s="23">
        <f t="shared" si="2"/>
        <v>188</v>
      </c>
      <c r="C208" s="18" t="s">
        <v>186</v>
      </c>
      <c r="D208" s="15" t="s">
        <v>131</v>
      </c>
      <c r="E208" s="16">
        <v>7564</v>
      </c>
      <c r="F208" s="16">
        <v>7747</v>
      </c>
      <c r="G208" s="16">
        <v>8250</v>
      </c>
      <c r="H208" s="16">
        <v>8586</v>
      </c>
      <c r="I208" s="16">
        <v>8586</v>
      </c>
      <c r="J208" s="16">
        <v>8586</v>
      </c>
      <c r="K208" s="16">
        <v>8933</v>
      </c>
      <c r="L208" s="16">
        <v>8933</v>
      </c>
      <c r="M208" s="16">
        <v>8933</v>
      </c>
      <c r="N208" s="16">
        <v>9301</v>
      </c>
      <c r="O208" s="16">
        <v>9301</v>
      </c>
      <c r="P208" s="16">
        <v>9301</v>
      </c>
      <c r="Q208" s="16">
        <v>9686</v>
      </c>
      <c r="R208" s="16">
        <v>9686</v>
      </c>
      <c r="S208" s="16">
        <v>9686</v>
      </c>
      <c r="T208" s="16">
        <v>10083</v>
      </c>
      <c r="U208" s="16">
        <v>10083</v>
      </c>
      <c r="V208" s="16">
        <v>10888</v>
      </c>
      <c r="W208" s="16">
        <v>10887</v>
      </c>
      <c r="X208" s="16">
        <v>10889</v>
      </c>
      <c r="Y208" s="16">
        <v>10889</v>
      </c>
    </row>
    <row r="209" spans="2:25">
      <c r="B209" s="23">
        <f t="shared" si="2"/>
        <v>189</v>
      </c>
      <c r="C209" s="18" t="s">
        <v>187</v>
      </c>
      <c r="D209" s="15" t="s">
        <v>131</v>
      </c>
      <c r="E209" s="16">
        <v>9054</v>
      </c>
      <c r="F209" s="16">
        <v>10116</v>
      </c>
      <c r="G209" s="16">
        <v>10173</v>
      </c>
      <c r="H209" s="16">
        <v>11217</v>
      </c>
      <c r="I209" s="16">
        <v>11217</v>
      </c>
      <c r="J209" s="16">
        <v>11217</v>
      </c>
      <c r="K209" s="16">
        <v>11854</v>
      </c>
      <c r="L209" s="16">
        <v>11854</v>
      </c>
      <c r="M209" s="16">
        <v>11854</v>
      </c>
      <c r="N209" s="16">
        <v>11829</v>
      </c>
      <c r="O209" s="16">
        <v>11829</v>
      </c>
      <c r="P209" s="16">
        <v>11829</v>
      </c>
      <c r="Q209" s="16">
        <v>12714</v>
      </c>
      <c r="R209" s="16">
        <v>12714</v>
      </c>
      <c r="S209" s="16">
        <v>12714</v>
      </c>
      <c r="T209" s="16">
        <v>12629</v>
      </c>
      <c r="U209" s="16">
        <v>12629</v>
      </c>
      <c r="V209" s="16">
        <v>12630</v>
      </c>
      <c r="W209" s="16">
        <v>13654</v>
      </c>
      <c r="X209" s="16">
        <v>13654</v>
      </c>
      <c r="Y209" s="16">
        <v>13654</v>
      </c>
    </row>
    <row r="210" spans="2:25" ht="69.75">
      <c r="B210" s="23">
        <f t="shared" si="2"/>
        <v>190</v>
      </c>
      <c r="C210" s="24" t="s">
        <v>132</v>
      </c>
      <c r="D210" s="15" t="s">
        <v>14</v>
      </c>
      <c r="E210" s="16">
        <v>70</v>
      </c>
      <c r="F210" s="16">
        <v>70</v>
      </c>
      <c r="G210" s="16">
        <v>70</v>
      </c>
      <c r="H210" s="16">
        <v>70</v>
      </c>
      <c r="I210" s="16">
        <v>70</v>
      </c>
      <c r="J210" s="16">
        <v>70</v>
      </c>
      <c r="K210" s="16">
        <v>70</v>
      </c>
      <c r="L210" s="16">
        <v>70</v>
      </c>
      <c r="M210" s="16">
        <v>70</v>
      </c>
      <c r="N210" s="16">
        <v>70</v>
      </c>
      <c r="O210" s="16">
        <v>70</v>
      </c>
      <c r="P210" s="16">
        <v>70</v>
      </c>
      <c r="Q210" s="16">
        <v>70</v>
      </c>
      <c r="R210" s="16">
        <v>70</v>
      </c>
      <c r="S210" s="16">
        <v>70</v>
      </c>
      <c r="T210" s="16">
        <v>70</v>
      </c>
      <c r="U210" s="16">
        <v>70</v>
      </c>
      <c r="V210" s="16">
        <v>70</v>
      </c>
      <c r="W210" s="16">
        <v>70</v>
      </c>
      <c r="X210" s="16">
        <v>70</v>
      </c>
      <c r="Y210" s="16">
        <v>70</v>
      </c>
    </row>
    <row r="211" spans="2:25">
      <c r="B211" s="31">
        <v>12</v>
      </c>
      <c r="C211" s="10" t="s">
        <v>151</v>
      </c>
      <c r="D211" s="21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2:25">
      <c r="B212" s="23">
        <v>191</v>
      </c>
      <c r="C212" s="18" t="s">
        <v>133</v>
      </c>
      <c r="D212" s="15" t="s">
        <v>24</v>
      </c>
      <c r="E212" s="16">
        <v>0.76</v>
      </c>
      <c r="F212" s="16">
        <v>0.77</v>
      </c>
      <c r="G212" s="16">
        <v>0.77</v>
      </c>
      <c r="H212" s="16">
        <v>0.76</v>
      </c>
      <c r="I212" s="16">
        <v>0.76</v>
      </c>
      <c r="J212" s="16">
        <v>0.76</v>
      </c>
      <c r="K212" s="16">
        <v>0.75</v>
      </c>
      <c r="L212" s="16">
        <v>0.75</v>
      </c>
      <c r="M212" s="16">
        <v>0.75</v>
      </c>
      <c r="N212" s="16">
        <v>0.74</v>
      </c>
      <c r="O212" s="16">
        <v>0.74</v>
      </c>
      <c r="P212" s="16">
        <v>0.74</v>
      </c>
      <c r="Q212" s="16">
        <v>0.73</v>
      </c>
      <c r="R212" s="16">
        <v>0.73</v>
      </c>
      <c r="S212" s="16">
        <v>0.73</v>
      </c>
      <c r="T212" s="16">
        <v>0.72</v>
      </c>
      <c r="U212" s="16">
        <v>0.72</v>
      </c>
      <c r="V212" s="16">
        <v>0.72</v>
      </c>
      <c r="W212" s="16">
        <v>0.72</v>
      </c>
      <c r="X212" s="16">
        <v>0.72</v>
      </c>
      <c r="Y212" s="16">
        <v>0.72</v>
      </c>
    </row>
    <row r="213" spans="2:25">
      <c r="B213" s="23">
        <f t="shared" si="2"/>
        <v>192</v>
      </c>
      <c r="C213" s="18" t="s">
        <v>134</v>
      </c>
      <c r="D213" s="15" t="s">
        <v>73</v>
      </c>
      <c r="E213" s="16">
        <v>0.38900000000000001</v>
      </c>
      <c r="F213" s="16">
        <v>0.39100000000000001</v>
      </c>
      <c r="G213" s="16">
        <v>0.38700000000000001</v>
      </c>
      <c r="H213" s="16">
        <v>0.38700000000000001</v>
      </c>
      <c r="I213" s="16">
        <v>0.87</v>
      </c>
      <c r="J213" s="16">
        <v>0.38700000000000001</v>
      </c>
      <c r="K213" s="16">
        <v>0.39200000000000002</v>
      </c>
      <c r="L213" s="16">
        <v>0.39200000000000002</v>
      </c>
      <c r="M213" s="16">
        <v>0.39200000000000002</v>
      </c>
      <c r="N213" s="16">
        <v>0.39700000000000002</v>
      </c>
      <c r="O213" s="16">
        <v>0.39700000000000002</v>
      </c>
      <c r="P213" s="16">
        <v>0.39700000000000002</v>
      </c>
      <c r="Q213" s="16">
        <v>0.39900000000000002</v>
      </c>
      <c r="R213" s="16">
        <v>0.39900000000000002</v>
      </c>
      <c r="S213" s="16">
        <v>0.39900000000000002</v>
      </c>
      <c r="T213" s="16">
        <v>0.39900000000000002</v>
      </c>
      <c r="U213" s="16">
        <v>0.39900000000000002</v>
      </c>
      <c r="V213" s="16">
        <v>0.39900000000000002</v>
      </c>
      <c r="W213" s="16">
        <v>0.39900000000000002</v>
      </c>
      <c r="X213" s="16">
        <v>0.39900000000000002</v>
      </c>
      <c r="Y213" s="16">
        <v>0.39900000000000002</v>
      </c>
    </row>
    <row r="214" spans="2:25" ht="46.5">
      <c r="B214" s="23">
        <f t="shared" si="2"/>
        <v>193</v>
      </c>
      <c r="C214" s="24" t="s">
        <v>135</v>
      </c>
      <c r="D214" s="15" t="s">
        <v>131</v>
      </c>
      <c r="E214" s="16">
        <v>21167</v>
      </c>
      <c r="F214" s="16">
        <v>22700</v>
      </c>
      <c r="G214" s="16">
        <v>22864</v>
      </c>
      <c r="H214" s="16">
        <v>24015</v>
      </c>
      <c r="I214" s="16">
        <v>27197</v>
      </c>
      <c r="J214" s="16">
        <v>27197</v>
      </c>
      <c r="K214" s="16">
        <v>27197</v>
      </c>
      <c r="L214" s="16">
        <v>30218</v>
      </c>
      <c r="M214" s="16">
        <v>30218</v>
      </c>
      <c r="N214" s="16">
        <v>30518</v>
      </c>
      <c r="O214" s="16">
        <v>30518</v>
      </c>
      <c r="P214" s="16">
        <v>30520</v>
      </c>
      <c r="Q214" s="16">
        <v>31148</v>
      </c>
      <c r="R214" s="16">
        <v>31200</v>
      </c>
      <c r="S214" s="16">
        <v>31200</v>
      </c>
      <c r="T214" s="16">
        <v>33400</v>
      </c>
      <c r="U214" s="16">
        <v>33400</v>
      </c>
      <c r="V214" s="16">
        <v>33500</v>
      </c>
      <c r="W214" s="16">
        <v>34999</v>
      </c>
      <c r="X214" s="16">
        <v>34999</v>
      </c>
      <c r="Y214" s="16">
        <v>34999</v>
      </c>
    </row>
    <row r="215" spans="2:25" ht="69.75">
      <c r="B215" s="23">
        <f t="shared" si="2"/>
        <v>194</v>
      </c>
      <c r="C215" s="24" t="s">
        <v>136</v>
      </c>
      <c r="D215" s="33" t="s">
        <v>76</v>
      </c>
      <c r="E215" s="16">
        <v>101.6</v>
      </c>
      <c r="F215" s="16">
        <v>102.8</v>
      </c>
      <c r="G215" s="16">
        <v>101</v>
      </c>
      <c r="H215" s="43">
        <v>102</v>
      </c>
      <c r="I215" s="43">
        <v>102</v>
      </c>
      <c r="J215" s="43">
        <v>102.5</v>
      </c>
      <c r="K215" s="16">
        <v>103.5</v>
      </c>
      <c r="L215" s="16">
        <v>103.5</v>
      </c>
      <c r="M215" s="16">
        <v>104.4</v>
      </c>
      <c r="N215" s="16">
        <v>103.8</v>
      </c>
      <c r="O215" s="16">
        <v>104</v>
      </c>
      <c r="P215" s="16">
        <v>104</v>
      </c>
      <c r="Q215" s="16">
        <v>104</v>
      </c>
      <c r="R215" s="16">
        <v>104.5</v>
      </c>
      <c r="S215" s="16">
        <v>104.5</v>
      </c>
      <c r="T215" s="16">
        <v>104</v>
      </c>
      <c r="U215" s="16">
        <v>105</v>
      </c>
      <c r="V215" s="16">
        <v>105</v>
      </c>
      <c r="W215" s="16">
        <v>103</v>
      </c>
      <c r="X215" s="16">
        <v>104.5</v>
      </c>
      <c r="Y215" s="16">
        <v>105</v>
      </c>
    </row>
    <row r="216" spans="2:25" ht="116.25">
      <c r="B216" s="23">
        <f t="shared" si="2"/>
        <v>195</v>
      </c>
      <c r="C216" s="24" t="s">
        <v>58</v>
      </c>
      <c r="D216" s="15" t="s">
        <v>67</v>
      </c>
      <c r="E216" s="16">
        <v>11300</v>
      </c>
      <c r="F216" s="16">
        <v>11800</v>
      </c>
      <c r="G216" s="16">
        <v>17000</v>
      </c>
      <c r="H216" s="16">
        <v>17000</v>
      </c>
      <c r="I216" s="16">
        <v>18000</v>
      </c>
      <c r="J216" s="16">
        <v>18000</v>
      </c>
      <c r="K216" s="16">
        <v>18000</v>
      </c>
      <c r="L216" s="16">
        <v>19000</v>
      </c>
      <c r="M216" s="16">
        <v>19000</v>
      </c>
      <c r="N216" s="16">
        <v>19000</v>
      </c>
      <c r="O216" s="16">
        <v>19500</v>
      </c>
      <c r="P216" s="16">
        <v>19500</v>
      </c>
      <c r="Q216" s="16">
        <v>19500</v>
      </c>
      <c r="R216" s="16">
        <v>20000</v>
      </c>
      <c r="S216" s="16">
        <v>20000</v>
      </c>
      <c r="T216" s="16">
        <v>20500</v>
      </c>
      <c r="U216" s="16">
        <v>21000</v>
      </c>
      <c r="V216" s="16">
        <v>21000</v>
      </c>
      <c r="W216" s="16">
        <v>21500</v>
      </c>
      <c r="X216" s="16">
        <v>22000</v>
      </c>
      <c r="Y216" s="16">
        <v>22000</v>
      </c>
    </row>
    <row r="217" spans="2:25" ht="116.25">
      <c r="B217" s="23">
        <f t="shared" si="2"/>
        <v>196</v>
      </c>
      <c r="C217" s="24" t="s">
        <v>58</v>
      </c>
      <c r="D217" s="33" t="s">
        <v>44</v>
      </c>
      <c r="E217" s="16">
        <v>104</v>
      </c>
      <c r="F217" s="16">
        <v>102</v>
      </c>
      <c r="G217" s="16">
        <v>102</v>
      </c>
      <c r="H217" s="16">
        <v>102</v>
      </c>
      <c r="I217" s="16">
        <v>103</v>
      </c>
      <c r="J217" s="16">
        <v>104</v>
      </c>
      <c r="K217" s="16">
        <v>102</v>
      </c>
      <c r="L217" s="16">
        <v>103</v>
      </c>
      <c r="M217" s="16">
        <v>104</v>
      </c>
      <c r="N217" s="16">
        <v>102</v>
      </c>
      <c r="O217" s="16">
        <v>103</v>
      </c>
      <c r="P217" s="16">
        <v>104</v>
      </c>
      <c r="Q217" s="16">
        <v>102</v>
      </c>
      <c r="R217" s="16">
        <v>103</v>
      </c>
      <c r="S217" s="16">
        <v>104</v>
      </c>
      <c r="T217" s="16">
        <v>102</v>
      </c>
      <c r="U217" s="16">
        <v>103</v>
      </c>
      <c r="V217" s="16">
        <v>104</v>
      </c>
      <c r="W217" s="16">
        <v>102</v>
      </c>
      <c r="X217" s="16">
        <v>103</v>
      </c>
      <c r="Y217" s="16">
        <v>104</v>
      </c>
    </row>
    <row r="218" spans="2:25" ht="46.5">
      <c r="B218" s="23">
        <f t="shared" si="2"/>
        <v>197</v>
      </c>
      <c r="C218" s="18" t="s">
        <v>137</v>
      </c>
      <c r="D218" s="33" t="s">
        <v>76</v>
      </c>
      <c r="E218" s="16">
        <v>109.6</v>
      </c>
      <c r="F218" s="16">
        <v>112.8</v>
      </c>
      <c r="G218" s="16">
        <v>103</v>
      </c>
      <c r="H218" s="43">
        <f>H217/G217*100</f>
        <v>100</v>
      </c>
      <c r="I218" s="43">
        <v>105</v>
      </c>
      <c r="J218" s="43">
        <v>106</v>
      </c>
      <c r="K218" s="16">
        <v>103.5</v>
      </c>
      <c r="L218" s="16">
        <v>105.5</v>
      </c>
      <c r="M218" s="16">
        <v>106.5</v>
      </c>
      <c r="N218" s="16">
        <v>103.8</v>
      </c>
      <c r="O218" s="16">
        <v>106</v>
      </c>
      <c r="P218" s="16">
        <v>107</v>
      </c>
      <c r="Q218" s="16">
        <v>104</v>
      </c>
      <c r="R218" s="16">
        <v>106</v>
      </c>
      <c r="S218" s="16">
        <v>107</v>
      </c>
      <c r="T218" s="16">
        <v>104</v>
      </c>
      <c r="U218" s="16">
        <v>106</v>
      </c>
      <c r="V218" s="16">
        <v>107</v>
      </c>
      <c r="W218" s="16">
        <v>104</v>
      </c>
      <c r="X218" s="16">
        <v>106</v>
      </c>
      <c r="Y218" s="16">
        <v>107</v>
      </c>
    </row>
    <row r="219" spans="2:25">
      <c r="B219" s="23">
        <f t="shared" ref="B219:B225" si="13">B218+1</f>
        <v>198</v>
      </c>
      <c r="C219" s="18" t="s">
        <v>138</v>
      </c>
      <c r="D219" s="33" t="s">
        <v>14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2:25">
      <c r="B220" s="23">
        <f t="shared" si="13"/>
        <v>199</v>
      </c>
      <c r="C220" s="18" t="s">
        <v>35</v>
      </c>
      <c r="D220" s="33" t="s">
        <v>139</v>
      </c>
      <c r="E220" s="16">
        <v>51.4</v>
      </c>
      <c r="F220" s="16">
        <v>50.5</v>
      </c>
      <c r="G220" s="16">
        <v>50.1</v>
      </c>
      <c r="H220" s="16">
        <v>50.8</v>
      </c>
      <c r="I220" s="16">
        <v>50.8</v>
      </c>
      <c r="J220" s="16">
        <v>50.8</v>
      </c>
      <c r="K220" s="16">
        <v>51.3</v>
      </c>
      <c r="L220" s="16">
        <v>51.3</v>
      </c>
      <c r="M220" s="16">
        <v>51.3</v>
      </c>
      <c r="N220" s="16">
        <v>51.9</v>
      </c>
      <c r="O220" s="16">
        <v>51.9</v>
      </c>
      <c r="P220" s="16">
        <v>51.9</v>
      </c>
      <c r="Q220" s="16">
        <v>52.3</v>
      </c>
      <c r="R220" s="16">
        <v>52.3</v>
      </c>
      <c r="S220" s="16">
        <v>52.3</v>
      </c>
      <c r="T220" s="16">
        <v>52.8</v>
      </c>
      <c r="U220" s="16">
        <v>52.8</v>
      </c>
      <c r="V220" s="16">
        <v>52.8</v>
      </c>
      <c r="W220" s="16">
        <v>52.4</v>
      </c>
      <c r="X220" s="16">
        <v>52.4</v>
      </c>
      <c r="Y220" s="16">
        <v>52.4</v>
      </c>
    </row>
    <row r="221" spans="2:25" s="3" customFormat="1" ht="46.5">
      <c r="B221" s="23">
        <f t="shared" si="13"/>
        <v>200</v>
      </c>
      <c r="C221" s="24" t="s">
        <v>36</v>
      </c>
      <c r="D221" s="33" t="s">
        <v>14</v>
      </c>
      <c r="E221" s="16">
        <v>15.6</v>
      </c>
      <c r="F221" s="16">
        <v>16.2</v>
      </c>
      <c r="G221" s="16">
        <v>16.8</v>
      </c>
      <c r="H221" s="16">
        <v>17.600000000000001</v>
      </c>
      <c r="I221" s="16">
        <v>17.600000000000001</v>
      </c>
      <c r="J221" s="16">
        <v>17.600000000000001</v>
      </c>
      <c r="K221" s="16">
        <v>18.2</v>
      </c>
      <c r="L221" s="16">
        <v>18.2</v>
      </c>
      <c r="M221" s="16">
        <v>18.2</v>
      </c>
      <c r="N221" s="16">
        <v>19.5</v>
      </c>
      <c r="O221" s="16">
        <v>19.5</v>
      </c>
      <c r="P221" s="16">
        <v>19.5</v>
      </c>
      <c r="Q221" s="16">
        <v>20.9</v>
      </c>
      <c r="R221" s="16">
        <v>20.9</v>
      </c>
      <c r="S221" s="16">
        <v>20.9</v>
      </c>
      <c r="T221" s="16">
        <v>21.6</v>
      </c>
      <c r="U221" s="16">
        <v>21.6</v>
      </c>
      <c r="V221" s="16">
        <v>21.6</v>
      </c>
      <c r="W221" s="16">
        <v>22.5</v>
      </c>
      <c r="X221" s="16">
        <v>22.5</v>
      </c>
      <c r="Y221" s="16">
        <v>22.5</v>
      </c>
    </row>
    <row r="222" spans="2:25">
      <c r="B222" s="23">
        <f t="shared" si="13"/>
        <v>201</v>
      </c>
      <c r="C222" s="24" t="s">
        <v>140</v>
      </c>
      <c r="D222" s="15" t="s">
        <v>24</v>
      </c>
      <c r="E222" s="16">
        <v>0.39100000000000001</v>
      </c>
      <c r="F222" s="16">
        <v>0.38900000000000001</v>
      </c>
      <c r="G222" s="16">
        <v>0.38600000000000001</v>
      </c>
      <c r="H222" s="16">
        <v>0.38600000000000001</v>
      </c>
      <c r="I222" s="16">
        <v>0.38600000000000001</v>
      </c>
      <c r="J222" s="16">
        <v>0.38600000000000001</v>
      </c>
      <c r="K222" s="16">
        <v>0.38500000000000001</v>
      </c>
      <c r="L222" s="16">
        <v>0.38500000000000001</v>
      </c>
      <c r="M222" s="16">
        <v>0.38500000000000001</v>
      </c>
      <c r="N222" s="16">
        <v>0.38400000000000001</v>
      </c>
      <c r="O222" s="16">
        <v>0.38400000000000001</v>
      </c>
      <c r="P222" s="16">
        <v>0.38400000000000001</v>
      </c>
      <c r="Q222" s="16">
        <v>0.38200000000000001</v>
      </c>
      <c r="R222" s="16">
        <v>0.38200000000000001</v>
      </c>
      <c r="S222" s="16">
        <v>0.38200000000000001</v>
      </c>
      <c r="T222" s="16">
        <v>0.38</v>
      </c>
      <c r="U222" s="16">
        <v>0.38</v>
      </c>
      <c r="V222" s="16">
        <v>0.38</v>
      </c>
      <c r="W222" s="16">
        <v>0.377</v>
      </c>
      <c r="X222" s="16">
        <v>0.377</v>
      </c>
      <c r="Y222" s="16">
        <v>0.377</v>
      </c>
    </row>
    <row r="223" spans="2:25" ht="93">
      <c r="B223" s="23">
        <f t="shared" si="13"/>
        <v>202</v>
      </c>
      <c r="C223" s="24" t="s">
        <v>37</v>
      </c>
      <c r="D223" s="15" t="s">
        <v>24</v>
      </c>
      <c r="E223" s="16">
        <v>6.0999999999999999E-2</v>
      </c>
      <c r="F223" s="16">
        <v>6.3E-2</v>
      </c>
      <c r="G223" s="16">
        <v>6.5000000000000002E-2</v>
      </c>
      <c r="H223" s="16">
        <v>6.8000000000000005E-2</v>
      </c>
      <c r="I223" s="16">
        <v>6.8000000000000005E-2</v>
      </c>
      <c r="J223" s="16">
        <v>6.8000000000000005E-2</v>
      </c>
      <c r="K223" s="16">
        <v>7.0000000000000007E-2</v>
      </c>
      <c r="L223" s="16">
        <v>7.0000000000000007E-2</v>
      </c>
      <c r="M223" s="16">
        <v>7.0000000000000007E-2</v>
      </c>
      <c r="N223" s="16">
        <v>7.4999999999999997E-2</v>
      </c>
      <c r="O223" s="16">
        <v>7.4999999999999997E-2</v>
      </c>
      <c r="P223" s="16">
        <v>7.4999999999999997E-2</v>
      </c>
      <c r="Q223" s="16">
        <v>0.08</v>
      </c>
      <c r="R223" s="16">
        <v>0.08</v>
      </c>
      <c r="S223" s="16">
        <v>0.08</v>
      </c>
      <c r="T223" s="16">
        <v>8.2000000000000003E-2</v>
      </c>
      <c r="U223" s="16">
        <v>8.2000000000000003E-2</v>
      </c>
      <c r="V223" s="16">
        <v>8.2000000000000003E-2</v>
      </c>
      <c r="W223" s="16">
        <v>8.5000000000000006E-2</v>
      </c>
      <c r="X223" s="16">
        <v>8.5000000000000006E-2</v>
      </c>
      <c r="Y223" s="16">
        <v>8.5000000000000006E-2</v>
      </c>
    </row>
    <row r="224" spans="2:25" ht="46.5">
      <c r="B224" s="23">
        <f t="shared" si="13"/>
        <v>203</v>
      </c>
      <c r="C224" s="24" t="s">
        <v>141</v>
      </c>
      <c r="D224" s="15" t="s">
        <v>9</v>
      </c>
      <c r="E224" s="16">
        <v>1011</v>
      </c>
      <c r="F224" s="16">
        <v>1337</v>
      </c>
      <c r="G224" s="16">
        <v>1391</v>
      </c>
      <c r="H224" s="16">
        <v>1433</v>
      </c>
      <c r="I224" s="16">
        <v>1439</v>
      </c>
      <c r="J224" s="16">
        <v>1446</v>
      </c>
      <c r="K224" s="16">
        <v>1481</v>
      </c>
      <c r="L224" s="16">
        <v>1488</v>
      </c>
      <c r="M224" s="16">
        <v>1495</v>
      </c>
      <c r="N224" s="16">
        <v>1530</v>
      </c>
      <c r="O224" s="16">
        <v>1536</v>
      </c>
      <c r="P224" s="16">
        <v>1543</v>
      </c>
      <c r="Q224" s="16">
        <v>1580</v>
      </c>
      <c r="R224" s="16">
        <v>1587</v>
      </c>
      <c r="S224" s="16">
        <v>1593</v>
      </c>
      <c r="T224" s="16">
        <v>1633</v>
      </c>
      <c r="U224" s="16">
        <v>1639</v>
      </c>
      <c r="V224" s="16">
        <v>1646</v>
      </c>
      <c r="W224" s="16">
        <v>1686</v>
      </c>
      <c r="X224" s="16">
        <v>1692</v>
      </c>
      <c r="Y224" s="16">
        <v>1699</v>
      </c>
    </row>
    <row r="225" spans="2:25" ht="46.5">
      <c r="B225" s="23">
        <f t="shared" si="13"/>
        <v>204</v>
      </c>
      <c r="C225" s="24" t="s">
        <v>142</v>
      </c>
      <c r="D225" s="15" t="s">
        <v>76</v>
      </c>
      <c r="E225" s="16">
        <v>102.1</v>
      </c>
      <c r="F225" s="16">
        <v>102.2</v>
      </c>
      <c r="G225" s="44">
        <v>102.04</v>
      </c>
      <c r="H225" s="44">
        <f>H224/G224*100</f>
        <v>103.01941049604602</v>
      </c>
      <c r="I225" s="44">
        <f>I224/G224*100</f>
        <v>103.450754852624</v>
      </c>
      <c r="J225" s="44">
        <f>J224/G224*100</f>
        <v>103.95398993529834</v>
      </c>
      <c r="K225" s="44">
        <f>K224/H224*100</f>
        <v>103.34961618981157</v>
      </c>
      <c r="L225" s="44">
        <f>L224/I224*100</f>
        <v>103.40514246004169</v>
      </c>
      <c r="M225" s="44">
        <f>M224/J224*100</f>
        <v>103.38865836791149</v>
      </c>
      <c r="N225" s="44">
        <f t="shared" ref="N225:Y225" si="14">N224/K224*100</f>
        <v>103.30857528696826</v>
      </c>
      <c r="O225" s="44">
        <f t="shared" si="14"/>
        <v>103.2258064516129</v>
      </c>
      <c r="P225" s="44">
        <f t="shared" si="14"/>
        <v>103.21070234113712</v>
      </c>
      <c r="Q225" s="44">
        <f t="shared" si="14"/>
        <v>103.26797385620917</v>
      </c>
      <c r="R225" s="44">
        <f t="shared" si="14"/>
        <v>103.3203125</v>
      </c>
      <c r="S225" s="44">
        <f t="shared" si="14"/>
        <v>103.24044069993519</v>
      </c>
      <c r="T225" s="44">
        <f t="shared" si="14"/>
        <v>103.35443037974683</v>
      </c>
      <c r="U225" s="44">
        <f t="shared" si="14"/>
        <v>103.27662255828606</v>
      </c>
      <c r="V225" s="44">
        <f t="shared" si="14"/>
        <v>103.32705586942875</v>
      </c>
      <c r="W225" s="44">
        <f t="shared" si="14"/>
        <v>103.24556031843233</v>
      </c>
      <c r="X225" s="44">
        <f t="shared" si="14"/>
        <v>103.23367907260526</v>
      </c>
      <c r="Y225" s="44">
        <f t="shared" si="14"/>
        <v>103.21992709599029</v>
      </c>
    </row>
  </sheetData>
  <mergeCells count="19">
    <mergeCell ref="D6:D9"/>
    <mergeCell ref="E7:E9"/>
    <mergeCell ref="F7:F9"/>
    <mergeCell ref="V2:AA2"/>
    <mergeCell ref="V3:AA3"/>
    <mergeCell ref="V4:AB4"/>
    <mergeCell ref="V5:AA5"/>
    <mergeCell ref="W7:Y7"/>
    <mergeCell ref="H6:Y6"/>
    <mergeCell ref="Q7:S7"/>
    <mergeCell ref="T7:V7"/>
    <mergeCell ref="B2:Q2"/>
    <mergeCell ref="G7:G9"/>
    <mergeCell ref="B4:P4"/>
    <mergeCell ref="H7:J7"/>
    <mergeCell ref="K7:M7"/>
    <mergeCell ref="N7:P7"/>
    <mergeCell ref="B6:B9"/>
    <mergeCell ref="C6:C9"/>
  </mergeCells>
  <pageMargins left="0.19685039370078741" right="0.19685039370078741" top="0.39370078740157483" bottom="0.19685039370078741" header="0" footer="0"/>
  <pageSetup paperSize="9" scale="23" fitToHeight="0" orientation="landscape" r:id="rId1"/>
  <headerFooter alignWithMargins="0"/>
  <rowBreaks count="5" manualBreakCount="5">
    <brk id="41" max="25" man="1"/>
    <brk id="67" max="25" man="1"/>
    <brk id="95" max="25" man="1"/>
    <brk id="123" max="25" man="1"/>
    <brk id="17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new</vt:lpstr>
      <vt:lpstr>'форма 2п new'!Заголовки_для_печати</vt:lpstr>
      <vt:lpstr>'форма 2п new'!Область_печати</vt:lpstr>
    </vt:vector>
  </TitlesOfParts>
  <Company>economy.gov.ru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Admin</cp:lastModifiedBy>
  <cp:lastPrinted>2018-11-15T03:32:17Z</cp:lastPrinted>
  <dcterms:created xsi:type="dcterms:W3CDTF">2013-05-25T16:45:04Z</dcterms:created>
  <dcterms:modified xsi:type="dcterms:W3CDTF">2018-11-19T01:40:44Z</dcterms:modified>
</cp:coreProperties>
</file>